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N:\AIS_ISO\Master Data Collection Form\"/>
    </mc:Choice>
  </mc:AlternateContent>
  <xr:revisionPtr revIDLastSave="0" documentId="8_{EBFA92A4-73D3-4965-984D-7529A7CA78A9}" xr6:coauthVersionLast="47" xr6:coauthVersionMax="47" xr10:uidLastSave="{00000000-0000-0000-0000-000000000000}"/>
  <bookViews>
    <workbookView xWindow="-120" yWindow="-120" windowWidth="29040" windowHeight="15720" xr2:uid="{00000000-000D-0000-FFFF-FFFF00000000}"/>
  </bookViews>
  <sheets>
    <sheet name="INSTRUCTIONS" sheetId="10" r:id="rId1"/>
    <sheet name="DATA COLLECTION FORM" sheetId="1" r:id="rId2"/>
    <sheet name="TAXIWAYS" sheetId="5" r:id="rId3"/>
    <sheet name="APRONS AND ACFT STANDS" sheetId="6" r:id="rId4"/>
    <sheet name="RWY AND APCH LGT" sheetId="9" r:id="rId5"/>
    <sheet name="AD DIAGRAM" sheetId="8" r:id="rId6"/>
    <sheet name="BACKGROUND DATA" sheetId="2"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10" i="6" l="1"/>
  <c r="M5" i="5" l="1"/>
  <c r="M6" i="5"/>
  <c r="K6" i="6" l="1"/>
  <c r="K7" i="6"/>
  <c r="K8" i="6"/>
  <c r="K9" i="6"/>
  <c r="K11" i="6"/>
  <c r="K12" i="6"/>
  <c r="K13" i="6"/>
  <c r="K14" i="6"/>
  <c r="K5" i="6"/>
  <c r="M7"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C22" i="1" l="1"/>
  <c r="B38" i="1"/>
  <c r="C21" i="1"/>
  <c r="E35" i="2" l="1"/>
  <c r="E34" i="2"/>
  <c r="E33" i="2"/>
  <c r="E32" i="2"/>
  <c r="E31" i="2"/>
  <c r="C17" i="2" l="1"/>
  <c r="C16" i="2"/>
  <c r="B73" i="1" l="1"/>
  <c r="A12" i="9" s="1"/>
  <c r="B61" i="1"/>
  <c r="B116" i="1" s="1"/>
  <c r="A2" i="9" l="1"/>
  <c r="B1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Murray, Andrew (AIM)</author>
  </authors>
  <commentList>
    <comment ref="A4" authorId="0" shapeId="0" xr:uid="{00000000-0006-0000-0300-000001000000}">
      <text>
        <r>
          <rPr>
            <b/>
            <sz val="9"/>
            <color indexed="81"/>
            <rFont val="Tahoma"/>
            <family val="2"/>
          </rPr>
          <t>Murray, Andrew (AIM):</t>
        </r>
        <r>
          <rPr>
            <sz val="9"/>
            <color indexed="81"/>
            <rFont val="Tahoma"/>
            <family val="2"/>
          </rPr>
          <t xml:space="preserve">
Multiple Apron features in DB currently unused. Template data</t>
        </r>
      </text>
    </comment>
  </commentList>
</comments>
</file>

<file path=xl/sharedStrings.xml><?xml version="1.0" encoding="utf-8"?>
<sst xmlns="http://schemas.openxmlformats.org/spreadsheetml/2006/main" count="708" uniqueCount="431">
  <si>
    <t>AERODROME OPERATOR</t>
  </si>
  <si>
    <t>NAME</t>
  </si>
  <si>
    <t>POSTAL CODE</t>
  </si>
  <si>
    <t>AERODROME INFORMATION</t>
  </si>
  <si>
    <t>IDENTIFIER (Y-CODE)</t>
  </si>
  <si>
    <t>CONTROL TYPE</t>
  </si>
  <si>
    <t>TYPE</t>
  </si>
  <si>
    <t xml:space="preserve">STATE CODE </t>
  </si>
  <si>
    <t>SURVEY STATUS</t>
  </si>
  <si>
    <t>TIME ZONE</t>
  </si>
  <si>
    <t>DAYLIGHT INDICATOR</t>
  </si>
  <si>
    <t>AVFAX</t>
  </si>
  <si>
    <t>AERODROME/HELIPORT CONTACT DETAILS</t>
  </si>
  <si>
    <t>EMAIL</t>
  </si>
  <si>
    <t>AERODROME OPERATOR LANDLINE</t>
  </si>
  <si>
    <t>AERODROME OPERATROR AFTER HRS</t>
  </si>
  <si>
    <t>AERODROME OPR MOBILE</t>
  </si>
  <si>
    <t>ARO LANDLINE</t>
  </si>
  <si>
    <t>ARO AFTER HRS</t>
  </si>
  <si>
    <t>ARO MOBILE</t>
  </si>
  <si>
    <t>WEBSITE</t>
  </si>
  <si>
    <t xml:space="preserve">RUNWAY INFORMATION </t>
  </si>
  <si>
    <t>RUNWAY IDENTIFIER</t>
  </si>
  <si>
    <t>RWY DESCRIPTION</t>
  </si>
  <si>
    <t>RWY CN CODE</t>
  </si>
  <si>
    <t>REMARK (SLOPE)</t>
  </si>
  <si>
    <t>RUNWAY DIRECTION</t>
  </si>
  <si>
    <t>ERSA FAC</t>
  </si>
  <si>
    <t>PASSENGER FACILITIES</t>
  </si>
  <si>
    <t>PAL CODE</t>
  </si>
  <si>
    <t>APPROACH SLOPE</t>
  </si>
  <si>
    <t>COLOUR</t>
  </si>
  <si>
    <t>SIDE</t>
  </si>
  <si>
    <t>NOTES</t>
  </si>
  <si>
    <t>OTHER LIGHTING</t>
  </si>
  <si>
    <t>CIVIL [Only Civil Air traffic is concerned.]</t>
  </si>
  <si>
    <t>AD [Aerodrome only.]</t>
  </si>
  <si>
    <t>CERT [Certified Aerodrome]</t>
  </si>
  <si>
    <t>ACT [Australian Capital Territory]</t>
  </si>
  <si>
    <t>C [Calculated]</t>
  </si>
  <si>
    <t>YES</t>
  </si>
  <si>
    <t>W (Zulu + 10)</t>
  </si>
  <si>
    <t>JOINT [Both Civil and Military air traffic are concerned.]</t>
  </si>
  <si>
    <t>NSW [New South Wales]</t>
  </si>
  <si>
    <t>D [Declared]</t>
  </si>
  <si>
    <t>MIL [Only Military Air traffic is concerned.]</t>
  </si>
  <si>
    <t>HP [Heliport only.]</t>
  </si>
  <si>
    <t>UNCR [Uncertified or Unregistered Aerodrome]</t>
  </si>
  <si>
    <t>NT [Northern Territory]</t>
  </si>
  <si>
    <t>S [Surveyed (WGS-84 datum)]</t>
  </si>
  <si>
    <t>NO</t>
  </si>
  <si>
    <t>V (Zulu + 9)</t>
  </si>
  <si>
    <t>LS [Landing site.]</t>
  </si>
  <si>
    <t>QLD [Queensland]</t>
  </si>
  <si>
    <t>T [Transformed]</t>
  </si>
  <si>
    <t>OTHER [Other]</t>
  </si>
  <si>
    <t>SA [South Australia]</t>
  </si>
  <si>
    <t>TAS [Tasmania]</t>
  </si>
  <si>
    <t>AUSTRALIA/TASMANIA [UTC +10]</t>
  </si>
  <si>
    <t>A - High strength</t>
  </si>
  <si>
    <t>VIC [Victoria]</t>
  </si>
  <si>
    <t>B - Medium strength</t>
  </si>
  <si>
    <t>WA [Western Australia]</t>
  </si>
  <si>
    <t>U (Zulu +8)</t>
  </si>
  <si>
    <t>FLEXIBLE</t>
  </si>
  <si>
    <t>C - Low strength</t>
  </si>
  <si>
    <t>RIGID</t>
  </si>
  <si>
    <t>D - Ultra low strength</t>
  </si>
  <si>
    <t>ASPH [Asphalt.]</t>
  </si>
  <si>
    <t>OTHER</t>
  </si>
  <si>
    <t>CL [Centerline]</t>
  </si>
  <si>
    <t>BITUM [Bituminous]</t>
  </si>
  <si>
    <t>TDZ [Touch Down Zone]</t>
  </si>
  <si>
    <t>CONC [Concrete.]</t>
  </si>
  <si>
    <t>THR [Threshold]</t>
  </si>
  <si>
    <t>CONC_ASPH [Concrete and asphalt.]</t>
  </si>
  <si>
    <t>W [High: No pressure limit.]</t>
  </si>
  <si>
    <t>ACFT [Based on aircraft experience.]</t>
  </si>
  <si>
    <t>X [Medium: Pressure limited to 1.5 MPa (217 psi).]</t>
  </si>
  <si>
    <t>TECH [Technical evaluation.]</t>
  </si>
  <si>
    <t>VOR</t>
  </si>
  <si>
    <t>VOR/DME</t>
  </si>
  <si>
    <t>LIH</t>
  </si>
  <si>
    <t>DME</t>
  </si>
  <si>
    <t>LIL</t>
  </si>
  <si>
    <t>H [Hard Surface]</t>
  </si>
  <si>
    <t>TACAN</t>
  </si>
  <si>
    <t>AT-VASIS [Abbreviated (single sided) T pattern Visual Approach Slope indicator system]</t>
  </si>
  <si>
    <t>LIL-HIL</t>
  </si>
  <si>
    <t>S [Soft Surface]</t>
  </si>
  <si>
    <t>HIRL [High intensity Runway Lights (5 or 6 stages)]</t>
  </si>
  <si>
    <t>LIM</t>
  </si>
  <si>
    <t>HSL [Hold Short Lights]</t>
  </si>
  <si>
    <t>W [Water Runway]</t>
  </si>
  <si>
    <t>AIRSPACE</t>
  </si>
  <si>
    <t>LIRL [Low intensity Runway Lights (single stage)]</t>
  </si>
  <si>
    <t>SERVICE</t>
  </si>
  <si>
    <t>MIRL [Medium intensity runway Lights (3 stages)]</t>
  </si>
  <si>
    <t>A [PAL + AFRU]</t>
  </si>
  <si>
    <t>PAPI [Precision Approach Path Indicator]</t>
  </si>
  <si>
    <t>B [Both PAL and PAL + AFRU]</t>
  </si>
  <si>
    <t>A [Asphalt or Bitumen]</t>
  </si>
  <si>
    <t>YBBB  ,  FIR  ,  NULL</t>
  </si>
  <si>
    <t>PAPI# [Precision Approach Path Indicator (not available to RPT jets)]</t>
  </si>
  <si>
    <t>P [PAL only]</t>
  </si>
  <si>
    <t>A/B [Concrete/Bitumen]</t>
  </si>
  <si>
    <t>YMMM  ,  FIR  ,  NULL</t>
  </si>
  <si>
    <t>PTBL [Portable or Temporary lights]</t>
  </si>
  <si>
    <t>RCLL [Runway Centre line lights]</t>
  </si>
  <si>
    <t>B [Concrete]</t>
  </si>
  <si>
    <t>RTIL [Runway Threshold Indentification lights (flashing white)]</t>
  </si>
  <si>
    <t>C [Center]</t>
  </si>
  <si>
    <t>C [Other surface]</t>
  </si>
  <si>
    <t>RTZL [Runway Touchdown Zone lights]</t>
  </si>
  <si>
    <t>L [Left]</t>
  </si>
  <si>
    <t>SFL [Sequenced Flashing lights]</t>
  </si>
  <si>
    <t>R [Right]</t>
  </si>
  <si>
    <t>T-VASIS [T pattern Visual Approach Slope Indicator system]</t>
  </si>
  <si>
    <t>FORMAT</t>
  </si>
  <si>
    <t>EXAMPLE</t>
  </si>
  <si>
    <t>[TEXT]</t>
  </si>
  <si>
    <t>Company Pty Ltd</t>
  </si>
  <si>
    <t>123 Aerodrome Lane, Suburb, ACT</t>
  </si>
  <si>
    <t>[INTERGERS]</t>
  </si>
  <si>
    <t>Aerodrome Hills</t>
  </si>
  <si>
    <t>YABC</t>
  </si>
  <si>
    <t>[SELECT FROM OPTIONS]</t>
  </si>
  <si>
    <t>DDMMSSss[S]</t>
  </si>
  <si>
    <t>DDDMMSSss[E]</t>
  </si>
  <si>
    <t>[INTEGER]</t>
  </si>
  <si>
    <t>[TEXT/INTEGER]</t>
  </si>
  <si>
    <t>John.Citizen@airservicesaustralia.com</t>
  </si>
  <si>
    <t xml:space="preserve">02 5555 2222 </t>
  </si>
  <si>
    <t>02 6666 7777</t>
  </si>
  <si>
    <t xml:space="preserve">0455 444 333 </t>
  </si>
  <si>
    <t>02 8888 9999</t>
  </si>
  <si>
    <t>02 1111 2222</t>
  </si>
  <si>
    <t>02 7777 0000</t>
  </si>
  <si>
    <t>0444 333 555</t>
  </si>
  <si>
    <t>www.airservices.com.au</t>
  </si>
  <si>
    <t>16/34</t>
  </si>
  <si>
    <t>FELXIBLE</t>
  </si>
  <si>
    <t>A - High Strength</t>
  </si>
  <si>
    <t>Grooved.</t>
  </si>
  <si>
    <t>1. AD Charges - refer website.
2. This AD is a Security Controlled Airport.</t>
  </si>
  <si>
    <t>AIR BP: MON-FRI 0000-0900, SAT 2130-0230. Call-out fee applies outside normal HR. JET A1
60MIN PN. Mobile 0437 647 302. H24 AVGAS. AIR BP Carnet swipe bowser.</t>
  </si>
  <si>
    <t>126.7 - “Kowanyama UNICOM”</t>
  </si>
  <si>
    <t>TX(08 9071 1782)/HC/LG/RF/WC.</t>
  </si>
  <si>
    <t>GA areas of S apron &amp; apron TWY limited to ACFT WI wingspan less than 22M.</t>
  </si>
  <si>
    <t>HEL OPS restricted to concrete aprons.</t>
  </si>
  <si>
    <t>1. TAF CAT C, METAR/SPECI.
2. AWIS PH 08 6216 2611 - Report faults to BoM.</t>
  </si>
  <si>
    <t>1. PRKG Bays 1 and 2 are restricted to RPT ACFT or ACFT approved by ARO.
2. PRKG Bays 1 and 1A cannot be used SIMUL.</t>
  </si>
  <si>
    <t>1. Blasting occurs to the SW and SE quadrants outside 5,000M FM ARP.
2. Dust plumes may occur following blasting.</t>
  </si>
  <si>
    <t>WHITE</t>
  </si>
  <si>
    <t>0.78% slope to the SW</t>
  </si>
  <si>
    <t>341741.20S</t>
  </si>
  <si>
    <t>1485134.60E</t>
  </si>
  <si>
    <t>351726.24S</t>
  </si>
  <si>
    <t>1491140.01E</t>
  </si>
  <si>
    <t>351725.22S</t>
  </si>
  <si>
    <t>FLASHING CODE</t>
  </si>
  <si>
    <t>ABN [Aerodrome beacon]</t>
  </si>
  <si>
    <t>HAZ_BCN [An aeronautical beacon used to designate a danger to air navigation.]</t>
  </si>
  <si>
    <t>MAR_BCN [Marine beacon]</t>
  </si>
  <si>
    <t>ALTN [Alternating]</t>
  </si>
  <si>
    <t>FLG [Flashing]</t>
  </si>
  <si>
    <t>OCC [Occulting]</t>
  </si>
  <si>
    <t>DESCRIPTION OF INFORMATION INCLUDED</t>
  </si>
  <si>
    <t>ATTRIBUTES</t>
  </si>
  <si>
    <t>ATTRIBUTES that have [SELECT FROM OPTIONS] in the EXAMPLE column have a drop down list of preselected attributes to pick from.</t>
  </si>
  <si>
    <t>ATTRIBUTES that are prefilled cannot be changed. These are Unit Of Measurement and DATUM which are constants.</t>
  </si>
  <si>
    <t>INSTRUCTIONS</t>
  </si>
  <si>
    <t>RUNWAY DECLARED DISTANCES</t>
  </si>
  <si>
    <t>TODA GRADIENT</t>
  </si>
  <si>
    <t>Part 139 5.03(2)(a)</t>
  </si>
  <si>
    <t>Part 139 5.03(2)(c)</t>
  </si>
  <si>
    <t>Part 139 5.03(2)(b)</t>
  </si>
  <si>
    <t>Part 139 5.04(4)(a)</t>
  </si>
  <si>
    <t>Part 139 5.04(4)(b)</t>
  </si>
  <si>
    <t>Part 139 5.03(4)(b)</t>
  </si>
  <si>
    <t>Part 139 5.03(4)(a)</t>
  </si>
  <si>
    <t>Part 139 5.03(4)(c)</t>
  </si>
  <si>
    <t>Part 139 5.03(4)(d)</t>
  </si>
  <si>
    <t>Part 139 5.03(4)(e)</t>
  </si>
  <si>
    <t>Part 139 5.03(4)(f)</t>
  </si>
  <si>
    <t>Part 139 5.04(1)(a)</t>
  </si>
  <si>
    <t>Part 139 5.04(1)(b)</t>
  </si>
  <si>
    <t>Part 139 5.04(1)(l)</t>
  </si>
  <si>
    <t>Part 139 5.04(1)(c)</t>
  </si>
  <si>
    <t>Part 139 5.04(1)(f)</t>
  </si>
  <si>
    <t>Part 139 5.04(1)(d)(i)</t>
  </si>
  <si>
    <t>Part 139 5.04(1)(d)(ii)</t>
  </si>
  <si>
    <t>Part 139 5.04(1)(e)</t>
  </si>
  <si>
    <t>Part 139 5.04(1)(g)</t>
  </si>
  <si>
    <t>Part 139 5.04(1)(h)</t>
  </si>
  <si>
    <t>Part 139 5.04(1)(i)</t>
  </si>
  <si>
    <t>Part 139 5.04(1)(k)</t>
  </si>
  <si>
    <t>Part 139 5.04(1)(j)(ii)</t>
  </si>
  <si>
    <t>Part 139 5.04(1)(j)(i)</t>
  </si>
  <si>
    <t>(if published) TYPE B CHART</t>
  </si>
  <si>
    <t>OBSTACLE FREE ZONE</t>
  </si>
  <si>
    <t>PART 139 MOS REF</t>
  </si>
  <si>
    <t>Part 139 5.04(3)(d)</t>
  </si>
  <si>
    <t>Part 139 5.04(3)(a)</t>
  </si>
  <si>
    <t>Part 139 5.04(3)(b)</t>
  </si>
  <si>
    <t>Part 139 5.04(3)(c)</t>
  </si>
  <si>
    <t>SURFACE TYPE</t>
  </si>
  <si>
    <t>PARKING POSITION/STAND DESIGNATION</t>
  </si>
  <si>
    <t>PARKING GUIDANCE</t>
  </si>
  <si>
    <t>Part 139 5.04(4)(c)</t>
  </si>
  <si>
    <t>APPROACH LIGHTING TYPE</t>
  </si>
  <si>
    <t>Part 139 5.05(1)(k)</t>
  </si>
  <si>
    <t xml:space="preserve">ASPH [Asphalt.] </t>
  </si>
  <si>
    <t>Part 139 5.05(2)(a)</t>
  </si>
  <si>
    <t>Part 139 5.05(2)(b)</t>
  </si>
  <si>
    <t>Part 139 5.05(2)(c)</t>
  </si>
  <si>
    <t>ANY OTHER MOVEMENT AREA LIGHTING SYSTEMS</t>
  </si>
  <si>
    <t>Part 139 5.05(2)(d)</t>
  </si>
  <si>
    <t>Part 139 5.05(2)(e)</t>
  </si>
  <si>
    <t>Part 139 5.06</t>
  </si>
  <si>
    <t>Part 139 5.07</t>
  </si>
  <si>
    <t>Part 139 5.08(b)</t>
  </si>
  <si>
    <t>Part 139 5.08(c)</t>
  </si>
  <si>
    <t>Part 139 5.09(1)(a) &amp; (b)</t>
  </si>
  <si>
    <t>Part 139 5.09(4)</t>
  </si>
  <si>
    <t>APPLICABLE PART 139 MOS REFERENCE(S)</t>
  </si>
  <si>
    <t xml:space="preserve">SINGLE AERODROME DIAGRAM ILLSUTRATING THE FOLLOWING: </t>
  </si>
  <si>
    <t>location of the aerodrome reference point</t>
  </si>
  <si>
    <t>location of illuminated and non-illuminated wind direction indicators</t>
  </si>
  <si>
    <t>designations of the taxiways</t>
  </si>
  <si>
    <t>designations and lengths of the runways</t>
  </si>
  <si>
    <t>nature of the runway surfaces</t>
  </si>
  <si>
    <t>layout of the runways, taxiways and aprons</t>
  </si>
  <si>
    <t>location of terminal buildings</t>
  </si>
  <si>
    <t>location of any helicopter runway type FATO areas or helicopter aiming points</t>
  </si>
  <si>
    <t>location of any glider runway strips, if located external to a runway strip</t>
  </si>
  <si>
    <t>location and type of VASIS (if provided)</t>
  </si>
  <si>
    <t xml:space="preserve">The Mandatory ATTRIBUTES are marked with an * </t>
  </si>
  <si>
    <t>Part 139 5.03(1)(a)</t>
  </si>
  <si>
    <t>Part 139 5.03(1)(b)</t>
  </si>
  <si>
    <t>Part 139 5.03(1)(c)</t>
  </si>
  <si>
    <t>Part 139 5.03(1)(d)</t>
  </si>
  <si>
    <t>Part 139 5.03(1)(e)</t>
  </si>
  <si>
    <t>Part 139 5.03(1)(f)</t>
  </si>
  <si>
    <t>Part 139 5.03(1)(g)</t>
  </si>
  <si>
    <t>Part 139 5.03(1)(h)</t>
  </si>
  <si>
    <t>Part 139 5.03(1)(i)</t>
  </si>
  <si>
    <t>Part 139 5.03(1)(j)</t>
  </si>
  <si>
    <t xml:space="preserve">1. WAC 3229.                                                                                                                                       </t>
  </si>
  <si>
    <t xml:space="preserve">(If published) TYPE A CHART </t>
  </si>
  <si>
    <t>Part 139 5.04(2)(a)&amp;(b)</t>
  </si>
  <si>
    <t>Part 139 5.04(3) &amp; (4)</t>
  </si>
  <si>
    <t>FLASHING</t>
  </si>
  <si>
    <t xml:space="preserve">RESCUE AND FIREFIGHTING SERVICES PROVIDED BY AERODROME OPERATOR </t>
  </si>
  <si>
    <t>Part 139 5.09(3)</t>
  </si>
  <si>
    <t>AERODROME STATUS</t>
  </si>
  <si>
    <t>Part 139 5.09(2)</t>
  </si>
  <si>
    <t>RUNWAY LENGTH (M)</t>
  </si>
  <si>
    <t xml:space="preserve">AERODROME USE </t>
  </si>
  <si>
    <t>location / characteristics / hours of opeartion</t>
  </si>
  <si>
    <t>ARO</t>
  </si>
  <si>
    <t>Runway strip available for gliding operations, weekends and public holidays (2300-0830 UTC)</t>
  </si>
  <si>
    <t>Part 139 5.08(a) &amp; (d)</t>
  </si>
  <si>
    <t xml:space="preserve">NAVIGATIONAL AIDS PROVIDED BY AERODROME OPERATOR </t>
  </si>
  <si>
    <t>Obstacle free zone has been established for RWY 16</t>
  </si>
  <si>
    <t>actual chart or location of chart to be provided</t>
  </si>
  <si>
    <t>actual chart to location of chart to be provided</t>
  </si>
  <si>
    <t xml:space="preserve">A/C [Asphalt and other] </t>
  </si>
  <si>
    <t>AGNIS_PAPA</t>
  </si>
  <si>
    <t>AGNIS</t>
  </si>
  <si>
    <t>AGNIS_STOP</t>
  </si>
  <si>
    <t>APIS</t>
  </si>
  <si>
    <t>PAPA</t>
  </si>
  <si>
    <t>SAFE_DOC</t>
  </si>
  <si>
    <t>SAFE_GATE</t>
  </si>
  <si>
    <t>A-VDGS</t>
  </si>
  <si>
    <t>Public use / Private use</t>
  </si>
  <si>
    <t>Please refer to AIP GEN 2.2 for approved ICAO abbreviations</t>
  </si>
  <si>
    <t>PRIVATE USE</t>
  </si>
  <si>
    <t>PUBLIC USE</t>
  </si>
  <si>
    <t>POSTAL ADDRESS</t>
  </si>
  <si>
    <t>A/H CONTACT (NAME or POSITION)</t>
  </si>
  <si>
    <t>RUNWAY BEARING (DEG MAG)</t>
  </si>
  <si>
    <t>RUNWAY STRIP LENGTH (M)</t>
  </si>
  <si>
    <r>
      <t xml:space="preserve">CTAF </t>
    </r>
    <r>
      <rPr>
        <i/>
        <sz val="11"/>
        <color theme="1"/>
        <rFont val="Calibri"/>
        <family val="2"/>
        <scheme val="minor"/>
      </rPr>
      <t>(Any CTAF frequency other than 126.7 requires CASA approval.)</t>
    </r>
  </si>
  <si>
    <r>
      <t xml:space="preserve">AFRU </t>
    </r>
    <r>
      <rPr>
        <i/>
        <sz val="11"/>
        <color theme="1"/>
        <rFont val="Calibri"/>
        <family val="2"/>
        <scheme val="minor"/>
      </rPr>
      <t>(Related to CTAF only)</t>
    </r>
  </si>
  <si>
    <r>
      <t xml:space="preserve">ARP LATITUDE </t>
    </r>
    <r>
      <rPr>
        <i/>
        <sz val="11"/>
        <rFont val="Calibri"/>
        <family val="2"/>
        <scheme val="minor"/>
      </rPr>
      <t>(WGS-84 DATUM)</t>
    </r>
  </si>
  <si>
    <r>
      <t xml:space="preserve">ARP LONGITUDE </t>
    </r>
    <r>
      <rPr>
        <i/>
        <sz val="11"/>
        <rFont val="Calibri"/>
        <family val="2"/>
        <scheme val="minor"/>
      </rPr>
      <t>(WGS-84 DATUM)</t>
    </r>
  </si>
  <si>
    <r>
      <t xml:space="preserve">AERODROME HIGHEST KNOWN ELEVATION </t>
    </r>
    <r>
      <rPr>
        <b/>
        <sz val="11"/>
        <rFont val="Calibri"/>
        <family val="2"/>
        <scheme val="minor"/>
      </rPr>
      <t>(FT)</t>
    </r>
  </si>
  <si>
    <r>
      <t xml:space="preserve">FAX </t>
    </r>
    <r>
      <rPr>
        <i/>
        <sz val="11"/>
        <rFont val="Calibri"/>
        <family val="2"/>
        <scheme val="minor"/>
      </rPr>
      <t>(If applicable)</t>
    </r>
  </si>
  <si>
    <t>MAX TAKEOFF WEIGHT (KG)</t>
  </si>
  <si>
    <t>RUNWAY WIDTH (M)</t>
  </si>
  <si>
    <t>RWY GRADED STRIP WIDTH (M)</t>
  </si>
  <si>
    <r>
      <t>STRIP WIDTH</t>
    </r>
    <r>
      <rPr>
        <sz val="11"/>
        <rFont val="Calibri"/>
        <family val="2"/>
        <scheme val="minor"/>
      </rPr>
      <t xml:space="preserve"> </t>
    </r>
    <r>
      <rPr>
        <i/>
        <sz val="11"/>
        <rFont val="Calibri"/>
        <family val="2"/>
        <scheme val="minor"/>
      </rPr>
      <t>(overall - including flyover)</t>
    </r>
    <r>
      <rPr>
        <b/>
        <sz val="11"/>
        <rFont val="Calibri"/>
        <family val="2"/>
        <scheme val="minor"/>
      </rPr>
      <t>(M)</t>
    </r>
  </si>
  <si>
    <t>PAL AFRU FREQUENCY (MHz)</t>
  </si>
  <si>
    <t>PAL FREQUENCY (MHz)</t>
  </si>
  <si>
    <r>
      <t xml:space="preserve">THRESHOLD ELEVATION (FT) </t>
    </r>
    <r>
      <rPr>
        <i/>
        <sz val="11"/>
        <rFont val="Calibri"/>
        <family val="2"/>
        <scheme val="minor"/>
      </rPr>
      <t>(AHD DATUM)</t>
    </r>
  </si>
  <si>
    <r>
      <t xml:space="preserve">THRESHOLD LATITUDE </t>
    </r>
    <r>
      <rPr>
        <i/>
        <sz val="11"/>
        <rFont val="Calibri"/>
        <family val="2"/>
        <scheme val="minor"/>
      </rPr>
      <t>(WGS-84 DATUM)</t>
    </r>
  </si>
  <si>
    <r>
      <t xml:space="preserve">THRESHOLD LONGITUDE </t>
    </r>
    <r>
      <rPr>
        <i/>
        <sz val="11"/>
        <rFont val="Calibri"/>
        <family val="2"/>
        <scheme val="minor"/>
      </rPr>
      <t>(WGS-84 DATUM)</t>
    </r>
  </si>
  <si>
    <r>
      <t>DISPLACED THRESHOLD DISTANCE</t>
    </r>
    <r>
      <rPr>
        <b/>
        <sz val="11"/>
        <rFont val="Calibri"/>
        <family val="2"/>
        <scheme val="minor"/>
      </rPr>
      <t xml:space="preserve"> (M)</t>
    </r>
  </si>
  <si>
    <t>ESTABLISHED OLS CODE NUMBER</t>
  </si>
  <si>
    <t>MIL</t>
  </si>
  <si>
    <r>
      <t>ARRESTOR SYSTEM</t>
    </r>
    <r>
      <rPr>
        <sz val="11"/>
        <rFont val="Calibri"/>
        <family val="2"/>
        <scheme val="minor"/>
      </rPr>
      <t xml:space="preserve"> </t>
    </r>
    <r>
      <rPr>
        <i/>
        <sz val="11"/>
        <rFont val="Calibri"/>
        <family val="2"/>
        <scheme val="minor"/>
      </rPr>
      <t>(Location and description)</t>
    </r>
  </si>
  <si>
    <r>
      <rPr>
        <b/>
        <sz val="11"/>
        <rFont val="Calibri"/>
        <family val="2"/>
        <scheme val="minor"/>
      </rPr>
      <t>GROUND TO AIR COMMUNICATION SYSTEMS</t>
    </r>
    <r>
      <rPr>
        <sz val="11"/>
        <rFont val="Calibri"/>
        <family val="2"/>
        <scheme val="minor"/>
      </rPr>
      <t xml:space="preserve"> </t>
    </r>
    <r>
      <rPr>
        <i/>
        <sz val="11"/>
        <rFont val="Calibri"/>
        <family val="2"/>
        <scheme val="minor"/>
      </rPr>
      <t>(i.e. CA/GRS, UNICOM and other approved ground operator services provided by aerodrome operator - AFRU and CTAF are located towards the top of this spreadsheet)</t>
    </r>
  </si>
  <si>
    <r>
      <t xml:space="preserve">METEOROLOGICAL INFORMATION PROVIDED </t>
    </r>
    <r>
      <rPr>
        <sz val="11"/>
        <rFont val="Calibri"/>
        <family val="2"/>
        <scheme val="minor"/>
      </rPr>
      <t>(</t>
    </r>
    <r>
      <rPr>
        <i/>
        <sz val="11"/>
        <rFont val="Calibri"/>
        <family val="2"/>
        <scheme val="minor"/>
      </rPr>
      <t>any aerodrome weather information broadcasts provided by the aerodrome operator)</t>
    </r>
  </si>
  <si>
    <t>LENGTH (M)</t>
  </si>
  <si>
    <t>INTENSITY</t>
  </si>
  <si>
    <t>GREEN</t>
  </si>
  <si>
    <t>NONE</t>
  </si>
  <si>
    <t>RTL [Runway Threshold Light]</t>
  </si>
  <si>
    <t>Runway Thershold Wing Bars</t>
  </si>
  <si>
    <t>Runway End Lights</t>
  </si>
  <si>
    <t>Stopway Lights</t>
  </si>
  <si>
    <t>Starter Extension Light</t>
  </si>
  <si>
    <t xml:space="preserve">SECONDARY POWER SUPPLY </t>
  </si>
  <si>
    <t>SECONDARY PWR ACTIVATION</t>
  </si>
  <si>
    <t>PAPI MIN EYE HEIGHT (FT)</t>
  </si>
  <si>
    <t>MANUAL</t>
  </si>
  <si>
    <t>AUTOMATIC</t>
  </si>
  <si>
    <t>SWITCHOVER TIME (SEC)</t>
  </si>
  <si>
    <t>TORA (M)</t>
  </si>
  <si>
    <t>TODA (M)</t>
  </si>
  <si>
    <t>ASDA (M)</t>
  </si>
  <si>
    <t>LDA (M)</t>
  </si>
  <si>
    <t>STODA 1.6% (M)</t>
  </si>
  <si>
    <t>STODA 1.9% (M)</t>
  </si>
  <si>
    <t>STODA 2.2% (M)</t>
  </si>
  <si>
    <t>STODA 2.5% (M)</t>
  </si>
  <si>
    <t>STODA 3.3% (M)</t>
  </si>
  <si>
    <t>STODA 5.0% (M)</t>
  </si>
  <si>
    <t xml:space="preserve">TYPE AERODROME BEACON </t>
  </si>
  <si>
    <r>
      <t xml:space="preserve">LONGITUDE </t>
    </r>
    <r>
      <rPr>
        <i/>
        <sz val="11"/>
        <color theme="1"/>
        <rFont val="Calibri"/>
        <family val="2"/>
        <scheme val="minor"/>
      </rPr>
      <t>(WGS-84 DATUM)</t>
    </r>
  </si>
  <si>
    <r>
      <t xml:space="preserve">LATITUDE </t>
    </r>
    <r>
      <rPr>
        <i/>
        <sz val="11"/>
        <color theme="1"/>
        <rFont val="Calibri"/>
        <family val="2"/>
        <scheme val="minor"/>
      </rPr>
      <t>(WGS-84 DATUM)</t>
    </r>
  </si>
  <si>
    <t>HRS OF OPERATION</t>
  </si>
  <si>
    <t>TWY DESIGNATION</t>
  </si>
  <si>
    <t>TWY ARC LETTER</t>
  </si>
  <si>
    <t xml:space="preserve">TWY SURFACE TYPE </t>
  </si>
  <si>
    <t>TWY DESCRIPTION</t>
  </si>
  <si>
    <t>TWY WIDTH (M)</t>
  </si>
  <si>
    <t>Asphalt</t>
  </si>
  <si>
    <t>Bitumen</t>
  </si>
  <si>
    <t>Concrete</t>
  </si>
  <si>
    <t>F</t>
  </si>
  <si>
    <t>R</t>
  </si>
  <si>
    <t>LATITUDE (DDMMSS.ss)</t>
  </si>
  <si>
    <t>LONGITUDE (DDDMMSS.ss)</t>
  </si>
  <si>
    <t>APRON NAME</t>
  </si>
  <si>
    <t>APN DESCRIPTION</t>
  </si>
  <si>
    <t>CODE TYPE</t>
  </si>
  <si>
    <t>ANG_NI  [Angled nose-in parking position]</t>
  </si>
  <si>
    <t>ANG_NO [Angled nose-out parking position]</t>
  </si>
  <si>
    <t>ISOL [Isolated parking position]</t>
  </si>
  <si>
    <t>NI [Nose-in parking position]</t>
  </si>
  <si>
    <t>PARL [Parallel (to building) parking position]</t>
  </si>
  <si>
    <t>RMT [Remote parking position]</t>
  </si>
  <si>
    <t>ELEVATION (FT) AHD</t>
  </si>
  <si>
    <t>A_VDGS [Advanced Visual Docking Guidance System]</t>
  </si>
  <si>
    <t>AGNIS [Azimuth Guidance for Nose-In Stand]</t>
  </si>
  <si>
    <t>AGNIS_ STOP [AGNIZ accompanied with STOP light]</t>
  </si>
  <si>
    <t>APIS [Aircraft Positioning and Information System]</t>
  </si>
  <si>
    <t>PAPA [Parallax Aircraft Parking Aid]</t>
  </si>
  <si>
    <t>SAFE_DOC [A type of A-VDGS using lasers]</t>
  </si>
  <si>
    <t>SAFE_GATE [A type of A-VDGS using an aircraft symbol on display]</t>
  </si>
  <si>
    <t>AGNIS_ PAPA [AGNIS with Parallax Aircraft Parking Aid]</t>
  </si>
  <si>
    <t>C [PAL + AA]</t>
  </si>
  <si>
    <t>RESA LENGTH (M)</t>
  </si>
  <si>
    <t>RESA WIDTH (M)</t>
  </si>
  <si>
    <r>
      <t xml:space="preserve">RWY END LATITUDE </t>
    </r>
    <r>
      <rPr>
        <i/>
        <sz val="11"/>
        <rFont val="Calibri"/>
        <family val="2"/>
        <scheme val="minor"/>
      </rPr>
      <t>(WGS-84 DATUM)</t>
    </r>
  </si>
  <si>
    <r>
      <t xml:space="preserve">RWY END LONGITUDE </t>
    </r>
    <r>
      <rPr>
        <i/>
        <sz val="11"/>
        <rFont val="Calibri"/>
        <family val="2"/>
        <scheme val="minor"/>
      </rPr>
      <t>(WGS-84 DATUM)</t>
    </r>
  </si>
  <si>
    <r>
      <t xml:space="preserve">RWY END ELEVATION (FT) </t>
    </r>
    <r>
      <rPr>
        <i/>
        <sz val="11"/>
        <rFont val="Calibri"/>
        <family val="2"/>
        <scheme val="minor"/>
      </rPr>
      <t>(AHD DATUM)</t>
    </r>
  </si>
  <si>
    <t>PCR VALUE</t>
  </si>
  <si>
    <t>PCR PAVEMENT TYPE</t>
  </si>
  <si>
    <t>PCR PAVEMENT SUBGRADE</t>
  </si>
  <si>
    <t>PCR MAX TIRE PRESSURE VALUE (MPA)</t>
  </si>
  <si>
    <t>PCR MAX TIRE CODE</t>
  </si>
  <si>
    <t>PCR EVALUATION METHOD</t>
  </si>
  <si>
    <t>APRON INFORMATION</t>
  </si>
  <si>
    <t>AIRCRAFT STAND INFORMATION</t>
  </si>
  <si>
    <t>NEW VALUE</t>
  </si>
  <si>
    <t>FREE TEXT AND INTEGERS. 
ONLY APPROVED ICAO ABBREVIATIONS ACCEPTED</t>
  </si>
  <si>
    <t>PRIOR PERMISSION REQUIRED (PPR)</t>
  </si>
  <si>
    <t>ENTRIES HAVE TO BE FORMATTED AS PER EXAMPLE</t>
  </si>
  <si>
    <t>1. Unlit mast 215FT AMSL PSN 321456.20S 1221351.36E. Infringes transitional SFC 
2. Lit mast 97FT AMSL PSN 301540.60S 1331740.04E APRX BRG 337 DEG MAG 2.28NM FM ARP.</t>
  </si>
  <si>
    <r>
      <t xml:space="preserve">HANDLING SERVICES AND FACILITIES 
</t>
    </r>
    <r>
      <rPr>
        <i/>
        <sz val="11"/>
        <rFont val="Calibri"/>
        <family val="2"/>
        <scheme val="minor"/>
      </rPr>
      <t>(Including fuel suppliers and their contact details, including regularly monitored after-hours contact details &amp; any other aviation-related services made available to pilots by the aerodrome operator)</t>
    </r>
  </si>
  <si>
    <r>
      <t xml:space="preserve">SURFACE MOVEMENT GUIDANCE 
</t>
    </r>
    <r>
      <rPr>
        <i/>
        <sz val="11"/>
        <rFont val="Calibri"/>
        <family val="2"/>
        <scheme val="minor"/>
      </rPr>
      <t>(location and designation of standard taxi routes determined by the aerodrome operator or ATS provider. Use of aircraft stand IDs, TWY guidelines, Docking systems ,RWY and TWY markings )</t>
    </r>
  </si>
  <si>
    <r>
      <t>AERODROME OBSTACLES</t>
    </r>
    <r>
      <rPr>
        <b/>
        <sz val="11"/>
        <rFont val="Calibri"/>
        <family val="2"/>
        <scheme val="minor"/>
      </rPr>
      <t xml:space="preserve"> 
</t>
    </r>
    <r>
      <rPr>
        <sz val="11"/>
        <rFont val="Calibri"/>
        <family val="2"/>
        <scheme val="minor"/>
      </rPr>
      <t>(including obstacle lighting provided for OLS infringements)</t>
    </r>
  </si>
  <si>
    <r>
      <t xml:space="preserve">LOCAL TRAFFIC REGULATIONS SPECIAL PROCEDURES 
</t>
    </r>
    <r>
      <rPr>
        <i/>
        <sz val="11"/>
        <rFont val="Calibri"/>
        <family val="2"/>
        <scheme val="minor"/>
      </rPr>
      <t>(any special procedures unique to the aerodrome which pilots would reasonably be expected to know in the interests of aviation safety)</t>
    </r>
  </si>
  <si>
    <r>
      <t xml:space="preserve">ADDITIONAL INFORMATION 
</t>
    </r>
    <r>
      <rPr>
        <i/>
        <sz val="11"/>
        <rFont val="Calibri"/>
        <family val="2"/>
        <scheme val="minor"/>
      </rPr>
      <t>(Notices cautionary or administrative information relating to the safe use of the aerodrome)</t>
    </r>
  </si>
  <si>
    <r>
      <t>LOW VISIBILITY PROCEDURES</t>
    </r>
    <r>
      <rPr>
        <b/>
        <i/>
        <sz val="11"/>
        <rFont val="Calibri"/>
        <family val="2"/>
        <scheme val="minor"/>
      </rPr>
      <t xml:space="preserve"> 
</t>
    </r>
    <r>
      <rPr>
        <i/>
        <sz val="11"/>
        <rFont val="Calibri"/>
        <family val="2"/>
        <scheme val="minor"/>
      </rPr>
      <t>(runways and equipment used under LVPs; defined meteorological condition sunder which low-visibility procedures are initiated, used and terminated; ground markings and lighting used under LVP)</t>
    </r>
  </si>
  <si>
    <r>
      <t>CHARTS RELATED TO AERODROME</t>
    </r>
    <r>
      <rPr>
        <i/>
        <sz val="11"/>
        <rFont val="Calibri"/>
        <family val="2"/>
        <scheme val="minor"/>
      </rPr>
      <t xml:space="preserve"> 
(required to include currency of any Type A and B charts)</t>
    </r>
  </si>
  <si>
    <r>
      <t xml:space="preserve">TAXIWAY LIGHTING SYSTEMS 
</t>
    </r>
    <r>
      <rPr>
        <i/>
        <sz val="11"/>
        <rFont val="Calibri"/>
        <family val="2"/>
        <scheme val="minor"/>
      </rPr>
      <t>(including taxi holding positions and stop bars)</t>
    </r>
  </si>
  <si>
    <r>
      <t xml:space="preserve">APRON LIGHTING SYSTEMS 
</t>
    </r>
    <r>
      <rPr>
        <i/>
        <sz val="11"/>
        <rFont val="Calibri"/>
        <family val="2"/>
        <scheme val="minor"/>
      </rPr>
      <t>(including location and type of VDGS)</t>
    </r>
  </si>
  <si>
    <r>
      <t xml:space="preserve">REMARKS 
</t>
    </r>
    <r>
      <rPr>
        <i/>
        <sz val="11"/>
        <color theme="1"/>
        <rFont val="Calibri"/>
        <family val="2"/>
        <scheme val="minor"/>
      </rPr>
      <t>(Including Fees/Charges, 
Types of operations allowed and permission required, Security restrictions and
Operational Hours)</t>
    </r>
  </si>
  <si>
    <r>
      <t xml:space="preserve">SURFACE COMPOSITION 
</t>
    </r>
    <r>
      <rPr>
        <i/>
        <sz val="11"/>
        <color theme="1"/>
        <rFont val="Calibri"/>
        <family val="2"/>
        <scheme val="minor"/>
      </rPr>
      <t>(If OTHER is chosen, RWY DESCRIPTION must be populated specifying the surface type.)</t>
    </r>
  </si>
  <si>
    <r>
      <t xml:space="preserve">RUNWY STRIP AVAILABILITY/LIMITATIONS 
</t>
    </r>
    <r>
      <rPr>
        <i/>
        <sz val="11"/>
        <rFont val="Calibri"/>
        <family val="2"/>
        <scheme val="minor"/>
      </rPr>
      <t>(Only required if available for take-off and landing. Must detail the availability and any  limitations on availability)</t>
    </r>
  </si>
  <si>
    <t xml:space="preserve">APRONS AND TAXIWAYS </t>
  </si>
  <si>
    <t>(INFORMATION REQUIRED TO BE REPORTED IS CONTAINED IN TABS "TAXIWAYS" &amp; "APRONS ACFT STANDS" BELOW)</t>
  </si>
  <si>
    <t xml:space="preserve">Apron surface and strength 
Taxiway width, surface and strength 
</t>
  </si>
  <si>
    <t>MTOW only required if PCR not AVBL</t>
  </si>
  <si>
    <t>X [Medium: Pressure limited to 1.75 MPa.]</t>
  </si>
  <si>
    <t>Y [Low: Pressure limited to 1.25 MPa.]</t>
  </si>
  <si>
    <t>Z [Very low: Pressure limited to 0.50 MPa.]</t>
  </si>
  <si>
    <t>PCR MAX TYRE PRESSURE VALUE (MPa) or</t>
  </si>
  <si>
    <t>PCR MAX TYRE CODE</t>
  </si>
  <si>
    <t>If TWY SURFACE TYPE is anything other than provided option then TWY DESCRIPTION is required</t>
  </si>
  <si>
    <t>Enter either PCR MAX TYRE PRESSURE VALUE or PCR MAX TYRE CODE, not both.</t>
  </si>
  <si>
    <t>If SURFACE TYPE is anything other than provided option, then APN DESCRIPTION is required</t>
  </si>
  <si>
    <t>AERODROME DIAGRAM</t>
  </si>
  <si>
    <t>TAXIWAYS</t>
  </si>
  <si>
    <t>RUNWAY AND APPROACH LIGHTING</t>
  </si>
  <si>
    <t xml:space="preserve">Please fill the ‘NEW VALUE’ column as per the specified format. </t>
  </si>
  <si>
    <t>Please do not delete any rows in the DATA COLLECTION FORM. Leave the cells blank if you do not have the information. Remember only the ATTRIBUTES marked with a * are mandatory</t>
  </si>
  <si>
    <t>Bureau of Meteorology approval is required for any changes to METEOROLOGICAL INFORMATION PROVIDED. Please send any proposed changes to this section to AviationMetServices@bom.gov.au for approval. Once approval is received, the Bureau of Meteorology will submit a Data Change Request (DCR) via the ADO Portal to update the required information.</t>
  </si>
  <si>
    <t>CASR Part 139 / Part 175 - New ERSA FAC Page Data Collection Form</t>
  </si>
  <si>
    <t>ADO Portal</t>
  </si>
  <si>
    <t xml:space="preserve">Submit the completed form via the </t>
  </si>
  <si>
    <t>SUBMISSION VIA ADO PORTAL</t>
  </si>
  <si>
    <r>
      <t xml:space="preserve">Click on </t>
    </r>
    <r>
      <rPr>
        <b/>
        <sz val="11"/>
        <color theme="1"/>
        <rFont val="Calibri"/>
        <family val="2"/>
        <scheme val="minor"/>
      </rPr>
      <t>Data Change Requests</t>
    </r>
    <r>
      <rPr>
        <sz val="11"/>
        <color theme="1"/>
        <rFont val="Calibri"/>
        <family val="2"/>
        <scheme val="minor"/>
      </rPr>
      <t xml:space="preserve"> in the top right-hand menu on the My Dashboard page</t>
    </r>
  </si>
  <si>
    <r>
      <t xml:space="preserve">Click on </t>
    </r>
    <r>
      <rPr>
        <b/>
        <sz val="11"/>
        <color theme="1"/>
        <rFont val="Calibri"/>
        <family val="2"/>
        <scheme val="minor"/>
      </rPr>
      <t xml:space="preserve">Create Change Request </t>
    </r>
    <r>
      <rPr>
        <sz val="11"/>
        <color theme="1"/>
        <rFont val="Calibri"/>
        <family val="2"/>
        <scheme val="minor"/>
      </rPr>
      <t xml:space="preserve">at the top right of the Dashboard menu (the Dashboard will be an empty table) </t>
    </r>
  </si>
  <si>
    <t>Log into the ADO Portal</t>
  </si>
  <si>
    <r>
      <t xml:space="preserve">Select </t>
    </r>
    <r>
      <rPr>
        <b/>
        <sz val="11"/>
        <color theme="1"/>
        <rFont val="Calibri"/>
        <family val="2"/>
        <scheme val="minor"/>
      </rPr>
      <t>ERSA / RDS / DAP</t>
    </r>
    <r>
      <rPr>
        <sz val="11"/>
        <color theme="1"/>
        <rFont val="Calibri"/>
        <family val="2"/>
        <scheme val="minor"/>
      </rPr>
      <t xml:space="preserve"> as the change type from the pop-up screen and select an </t>
    </r>
    <r>
      <rPr>
        <b/>
        <sz val="11"/>
        <color theme="1"/>
        <rFont val="Calibri"/>
        <family val="2"/>
        <scheme val="minor"/>
      </rPr>
      <t>effective date</t>
    </r>
    <r>
      <rPr>
        <sz val="11"/>
        <color theme="1"/>
        <rFont val="Calibri"/>
        <family val="2"/>
        <scheme val="minor"/>
      </rPr>
      <t xml:space="preserve">  </t>
    </r>
  </si>
  <si>
    <t xml:space="preserve">On the left side of the page, ensure the Location Code is selected (e.g., YABC) </t>
  </si>
  <si>
    <r>
      <t xml:space="preserve">On the right side of the page: 
a. Select the Document as </t>
    </r>
    <r>
      <rPr>
        <b/>
        <sz val="11"/>
        <color theme="1"/>
        <rFont val="Calibri"/>
        <family val="2"/>
        <scheme val="minor"/>
      </rPr>
      <t xml:space="preserve">ERSA
</t>
    </r>
    <r>
      <rPr>
        <sz val="11"/>
        <color theme="1"/>
        <rFont val="Calibri"/>
        <family val="2"/>
        <scheme val="minor"/>
      </rPr>
      <t xml:space="preserve">b. Select the Data Field as </t>
    </r>
    <r>
      <rPr>
        <b/>
        <sz val="11"/>
        <color theme="1"/>
        <rFont val="Calibri"/>
        <family val="2"/>
        <scheme val="minor"/>
      </rPr>
      <t xml:space="preserve">New FAC Page
</t>
    </r>
    <r>
      <rPr>
        <sz val="11"/>
        <color theme="1"/>
        <rFont val="Calibri"/>
        <family val="2"/>
        <scheme val="minor"/>
      </rPr>
      <t>c.</t>
    </r>
    <r>
      <rPr>
        <b/>
        <sz val="11"/>
        <color theme="1"/>
        <rFont val="Calibri"/>
        <family val="2"/>
        <scheme val="minor"/>
      </rPr>
      <t xml:space="preserve"> </t>
    </r>
    <r>
      <rPr>
        <sz val="11"/>
        <color theme="1"/>
        <rFont val="Calibri"/>
        <family val="2"/>
        <scheme val="minor"/>
      </rPr>
      <t>Add the text "</t>
    </r>
    <r>
      <rPr>
        <b/>
        <sz val="11"/>
        <color theme="1"/>
        <rFont val="Calibri"/>
        <family val="2"/>
        <scheme val="minor"/>
      </rPr>
      <t>refer to attached spreadsheet</t>
    </r>
    <r>
      <rPr>
        <sz val="11"/>
        <color theme="1"/>
        <rFont val="Calibri"/>
        <family val="2"/>
        <scheme val="minor"/>
      </rPr>
      <t xml:space="preserve">" in the New Value Field
d. Select </t>
    </r>
    <r>
      <rPr>
        <b/>
        <sz val="11"/>
        <color theme="1"/>
        <rFont val="Calibri"/>
        <family val="2"/>
        <scheme val="minor"/>
      </rPr>
      <t xml:space="preserve">Save Change  </t>
    </r>
  </si>
  <si>
    <t>Airservices Australia approval is required for the following changes:
a. Any FLIGHT PROCEDURE changes inside of Controlled Airspace (CTA)
b. Any changes to RESCUE AND FIREFIGHTING SERVICES
c. Any changes to RADIO NAVIGATION AND LANDING AIDS
d. Any NOISE ABATEMENT PORCEDURE changes inside of Controlled Airspace (CTA)
e. Any changes to ATS COMMUNICATIONS FACILITIES (Civil ADs)
Please send any proposed changes to the above mentioned sections to the aerodrome Tower Manager. Should the manager support the proposed change, they should then initiate an internal change process to update the required information.</t>
  </si>
  <si>
    <t xml:space="preserve">CASA approval is required for the following changes:
a. Any FLIGHT PROCEDURE changes Outside of Controlled Airspace (OCTA)
b. Any NOISE ABATEMENT PORCEDURE changes Outside of Controlled Airspace (OCTA)
c. Any changes to Sports Symbol notes (Gliding/Blasting/Balloons etc.) in ADDITIONAL INFORMATION  
d. Any change to CTAF frequency other than 126.7
Please send any proposed changes to the above mentioned sections to CASA.RFC@casa.gov.au for approval. Once approval is received, CASA will raise a Data Change Request (DCR) via the ADO Portal to update the required information.
</t>
  </si>
  <si>
    <t xml:space="preserve">The change is saved to the bottom of the page under the section All data change requests in DCRxxxxxxx </t>
  </si>
  <si>
    <t>The completed form should be submitted to Airservices Australia via the ADO Portal (see below for submission process).</t>
  </si>
  <si>
    <t>The purpose of this form is to facilitate the process of creating a new ERSA FAC page for existing and new aerodromes. It is a means for ADOs to provide the required data to Airservices Australia in the right format and resolution.</t>
  </si>
  <si>
    <r>
      <t>Beneath the changes box is a dropdown menu titled "</t>
    </r>
    <r>
      <rPr>
        <b/>
        <sz val="11"/>
        <color theme="1"/>
        <rFont val="Calibri"/>
        <family val="2"/>
        <scheme val="minor"/>
      </rPr>
      <t>Files 0 files"</t>
    </r>
    <r>
      <rPr>
        <sz val="11"/>
        <color theme="1"/>
        <rFont val="Calibri"/>
        <family val="2"/>
        <scheme val="minor"/>
      </rPr>
      <t xml:space="preserve">
a. Click the </t>
    </r>
    <r>
      <rPr>
        <b/>
        <sz val="11"/>
        <color theme="1"/>
        <rFont val="Calibri"/>
        <family val="2"/>
        <scheme val="minor"/>
      </rPr>
      <t>&gt;</t>
    </r>
    <r>
      <rPr>
        <sz val="11"/>
        <color theme="1"/>
        <rFont val="Calibri"/>
        <family val="2"/>
        <scheme val="minor"/>
      </rPr>
      <t xml:space="preserve"> arrow on the right side
b. Add the completed New ERSA FAC Page Data Collection Form and wait for the file to load   </t>
    </r>
  </si>
  <si>
    <r>
      <t xml:space="preserve">Click </t>
    </r>
    <r>
      <rPr>
        <b/>
        <sz val="11"/>
        <color theme="1"/>
        <rFont val="Calibri"/>
        <family val="2"/>
        <scheme val="minor"/>
      </rPr>
      <t xml:space="preserve">Submit Change Request </t>
    </r>
    <r>
      <rPr>
        <sz val="11"/>
        <color theme="1"/>
        <rFont val="Calibri"/>
        <family val="2"/>
        <scheme val="minor"/>
      </rPr>
      <t xml:space="preserve">to submit to Airservices </t>
    </r>
  </si>
  <si>
    <t>Version: 3 Effective Date: 24 FEB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</si>
</sst>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b/>
      <sz val="9"/>
      <color indexed="81"/>
      <name val="Tahoma"/>
      <family val="2"/>
    </font>
    <font>
      <sz val="9"/>
      <color indexed="81"/>
      <name val="Tahoma"/>
      <family val="2"/>
    </font>
    <font>
      <sz val="11"/>
      <color rgb="FF000000"/>
      <name val="Calibri"/>
      <family val="2"/>
      <scheme val="minor"/>
    </font>
    <font>
      <sz val="11"/>
      <color rgb="FF000000"/>
      <name val="Calibri"/>
      <family val="2"/>
    </font>
    <font>
      <b/>
      <sz val="11"/>
      <name val="Calibri"/>
      <family val="2"/>
      <scheme val="minor"/>
    </font>
    <font>
      <i/>
      <sz val="11"/>
      <color rgb="FF7F7F7F"/>
      <name val="Calibri"/>
      <family val="2"/>
      <scheme val="minor"/>
    </font>
    <font>
      <sz val="11"/>
      <color rgb="FF9C6500"/>
      <name val="Calibri"/>
      <family val="2"/>
      <scheme val="minor"/>
    </font>
    <font>
      <sz val="11"/>
      <color rgb="FF3F3F76"/>
      <name val="Calibri"/>
      <family val="2"/>
      <scheme val="minor"/>
    </font>
    <font>
      <sz val="11"/>
      <color rgb="FFFF0000"/>
      <name val="Calibri"/>
      <family val="2"/>
      <scheme val="minor"/>
    </font>
    <font>
      <sz val="11"/>
      <name val="Calibri"/>
      <family val="2"/>
      <scheme val="minor"/>
    </font>
    <font>
      <i/>
      <sz val="11"/>
      <color rgb="FFFF0000"/>
      <name val="Calibri"/>
      <family val="2"/>
      <scheme val="minor"/>
    </font>
    <font>
      <i/>
      <sz val="11"/>
      <color rgb="FF7030A0"/>
      <name val="Calibri"/>
      <family val="2"/>
      <scheme val="minor"/>
    </font>
    <font>
      <sz val="11"/>
      <color rgb="FF9C0006"/>
      <name val="Calibri"/>
      <family val="2"/>
      <scheme val="minor"/>
    </font>
    <font>
      <sz val="11"/>
      <color theme="9"/>
      <name val="Calibri"/>
      <family val="2"/>
      <scheme val="minor"/>
    </font>
    <font>
      <i/>
      <sz val="11"/>
      <color theme="9"/>
      <name val="Calibri"/>
      <family val="2"/>
      <scheme val="minor"/>
    </font>
    <font>
      <sz val="11"/>
      <color theme="1"/>
      <name val="Arial"/>
      <family val="2"/>
    </font>
    <font>
      <i/>
      <sz val="11"/>
      <color theme="1"/>
      <name val="Calibri"/>
      <family val="2"/>
      <scheme val="minor"/>
    </font>
    <font>
      <i/>
      <sz val="11"/>
      <name val="Calibri"/>
      <family val="2"/>
      <scheme val="minor"/>
    </font>
    <font>
      <b/>
      <i/>
      <sz val="11"/>
      <name val="Calibri"/>
      <family val="2"/>
      <scheme val="minor"/>
    </font>
    <font>
      <i/>
      <sz val="11"/>
      <color rgb="FF3F3F76"/>
      <name val="Calibri"/>
      <family val="2"/>
      <scheme val="minor"/>
    </font>
    <font>
      <sz val="18"/>
      <color theme="3"/>
      <name val="Calibri Light"/>
      <family val="2"/>
      <scheme val="major"/>
    </font>
    <font>
      <b/>
      <sz val="24"/>
      <color theme="3"/>
      <name val="Calibri Light"/>
      <family val="2"/>
      <scheme val="major"/>
    </font>
    <font>
      <u/>
      <sz val="11"/>
      <color theme="10"/>
      <name val="Calibri"/>
      <family val="2"/>
      <scheme val="minor"/>
    </font>
    <font>
      <b/>
      <u/>
      <sz val="24"/>
      <color theme="10"/>
      <name val="Calibri Light"/>
      <family val="2"/>
      <scheme val="major"/>
    </font>
  </fonts>
  <fills count="15">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rgb="FFFFEB9C"/>
      </patternFill>
    </fill>
    <fill>
      <patternFill patternType="solid">
        <fgColor rgb="FFFFCC99"/>
      </patternFill>
    </fill>
    <fill>
      <patternFill patternType="solid">
        <fgColor theme="9" tint="0.79998168889431442"/>
        <bgColor indexed="64"/>
      </patternFill>
    </fill>
    <fill>
      <patternFill patternType="solid">
        <fgColor rgb="FFFFFF00"/>
        <bgColor indexed="64"/>
      </patternFill>
    </fill>
    <fill>
      <patternFill patternType="solid">
        <fgColor rgb="FF92D050"/>
        <bgColor indexed="64"/>
      </patternFill>
    </fill>
    <fill>
      <patternFill patternType="solid">
        <fgColor theme="4" tint="0.39997558519241921"/>
        <bgColor indexed="64"/>
      </patternFill>
    </fill>
    <fill>
      <patternFill patternType="solid">
        <fgColor rgb="FFFFC7CE"/>
      </patternFill>
    </fill>
    <fill>
      <patternFill patternType="solid">
        <fgColor theme="5" tint="0.59999389629810485"/>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63">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theme="0"/>
      </right>
      <top style="thin">
        <color indexed="64"/>
      </top>
      <bottom style="thin">
        <color theme="0"/>
      </bottom>
      <diagonal/>
    </border>
    <border>
      <left/>
      <right/>
      <top style="thin">
        <color theme="0"/>
      </top>
      <bottom style="thin">
        <color indexed="64"/>
      </bottom>
      <diagonal/>
    </border>
    <border>
      <left/>
      <right/>
      <top style="thin">
        <color indexed="64"/>
      </top>
      <bottom/>
      <diagonal/>
    </border>
    <border>
      <left style="thin">
        <color theme="0"/>
      </left>
      <right/>
      <top style="thin">
        <color theme="0"/>
      </top>
      <bottom style="thin">
        <color indexed="64"/>
      </bottom>
      <diagonal/>
    </border>
    <border>
      <left style="thin">
        <color theme="0"/>
      </left>
      <right style="thin">
        <color theme="0"/>
      </right>
      <top style="thin">
        <color indexed="64"/>
      </top>
      <bottom style="thin">
        <color theme="0"/>
      </bottom>
      <diagonal/>
    </border>
    <border>
      <left/>
      <right style="thin">
        <color indexed="64"/>
      </right>
      <top style="thin">
        <color indexed="64"/>
      </top>
      <bottom style="thin">
        <color theme="0"/>
      </bottom>
      <diagonal/>
    </border>
    <border>
      <left/>
      <right style="thin">
        <color indexed="64"/>
      </right>
      <top style="thin">
        <color theme="0"/>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top style="thin">
        <color indexed="64"/>
      </top>
      <bottom/>
      <diagonal/>
    </border>
    <border>
      <left style="thin">
        <color theme="0"/>
      </left>
      <right style="thin">
        <color theme="0"/>
      </right>
      <top style="thin">
        <color indexed="64"/>
      </top>
      <bottom/>
      <diagonal/>
    </border>
    <border>
      <left/>
      <right/>
      <top style="thin">
        <color theme="0"/>
      </top>
      <bottom/>
      <diagonal/>
    </border>
    <border>
      <left style="thin">
        <color theme="0"/>
      </left>
      <right/>
      <top style="thin">
        <color theme="0"/>
      </top>
      <bottom/>
      <diagonal/>
    </border>
    <border>
      <left style="thin">
        <color theme="0"/>
      </left>
      <right style="thin">
        <color theme="0"/>
      </right>
      <top style="thin">
        <color theme="0"/>
      </top>
      <bottom style="thin">
        <color theme="0"/>
      </bottom>
      <diagonal/>
    </border>
    <border>
      <left style="thin">
        <color indexed="64"/>
      </left>
      <right/>
      <top style="thin">
        <color indexed="64"/>
      </top>
      <bottom/>
      <diagonal/>
    </border>
    <border>
      <left style="thin">
        <color theme="0"/>
      </left>
      <right style="thin">
        <color theme="0"/>
      </right>
      <top/>
      <bottom/>
      <diagonal/>
    </border>
    <border>
      <left style="thin">
        <color theme="0"/>
      </left>
      <right style="thin">
        <color theme="0"/>
      </right>
      <top/>
      <bottom style="thin">
        <color theme="0"/>
      </bottom>
      <diagonal/>
    </border>
    <border>
      <left style="thin">
        <color indexed="64"/>
      </left>
      <right/>
      <top style="thin">
        <color theme="0"/>
      </top>
      <bottom style="thin">
        <color theme="0"/>
      </bottom>
      <diagonal/>
    </border>
    <border>
      <left style="thin">
        <color theme="0"/>
      </left>
      <right style="thin">
        <color theme="0"/>
      </right>
      <top style="thin">
        <color theme="0"/>
      </top>
      <bottom style="thin">
        <color indexed="64"/>
      </bottom>
      <diagonal/>
    </border>
    <border>
      <left/>
      <right/>
      <top/>
      <bottom style="thin">
        <color theme="0"/>
      </bottom>
      <diagonal/>
    </border>
    <border>
      <left/>
      <right style="thin">
        <color theme="0"/>
      </right>
      <top style="thin">
        <color theme="0"/>
      </top>
      <bottom/>
      <diagonal/>
    </border>
    <border>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indexed="64"/>
      </top>
      <bottom style="thin">
        <color indexed="64"/>
      </bottom>
      <diagonal/>
    </border>
    <border>
      <left style="thin">
        <color theme="0"/>
      </left>
      <right/>
      <top style="thin">
        <color theme="0"/>
      </top>
      <bottom style="thin">
        <color theme="0"/>
      </bottom>
      <diagonal/>
    </border>
    <border>
      <left style="thin">
        <color theme="0"/>
      </left>
      <right/>
      <top/>
      <bottom/>
      <diagonal/>
    </border>
    <border>
      <left/>
      <right/>
      <top style="thin">
        <color theme="0"/>
      </top>
      <bottom style="thin">
        <color theme="0"/>
      </bottom>
      <diagonal/>
    </border>
    <border>
      <left style="thin">
        <color indexed="64"/>
      </left>
      <right/>
      <top style="thin">
        <color theme="0"/>
      </top>
      <bottom/>
      <diagonal/>
    </border>
    <border>
      <left style="thin">
        <color theme="0"/>
      </left>
      <right/>
      <top/>
      <bottom style="thin">
        <color theme="0"/>
      </bottom>
      <diagonal/>
    </border>
    <border>
      <left style="thin">
        <color theme="0"/>
      </left>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indexed="64"/>
      </left>
      <right/>
      <top/>
      <bottom style="thin">
        <color theme="0"/>
      </bottom>
      <diagonal/>
    </border>
    <border>
      <left/>
      <right style="thin">
        <color theme="0"/>
      </right>
      <top style="thin">
        <color indexed="64"/>
      </top>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indexed="64"/>
      </left>
      <right/>
      <top style="thin">
        <color theme="0"/>
      </top>
      <bottom style="thin">
        <color indexed="64"/>
      </bottom>
      <diagonal/>
    </border>
    <border>
      <left style="thin">
        <color theme="0"/>
      </left>
      <right style="thin">
        <color theme="0"/>
      </right>
      <top/>
      <bottom style="thin">
        <color indexed="64"/>
      </bottom>
      <diagonal/>
    </border>
    <border>
      <left style="thin">
        <color theme="1"/>
      </left>
      <right/>
      <top style="thin">
        <color theme="0"/>
      </top>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diagonal/>
    </border>
    <border>
      <left style="thin">
        <color rgb="FF7F7F7F"/>
      </left>
      <right style="thin">
        <color theme="1"/>
      </right>
      <top style="thin">
        <color theme="1"/>
      </top>
      <bottom style="thin">
        <color rgb="FF7F7F7F"/>
      </bottom>
      <diagonal/>
    </border>
    <border>
      <left style="thin">
        <color theme="1"/>
      </left>
      <right/>
      <top/>
      <bottom/>
      <diagonal/>
    </border>
    <border>
      <left style="thin">
        <color rgb="FF7F7F7F"/>
      </left>
      <right style="thin">
        <color theme="1"/>
      </right>
      <top style="thin">
        <color rgb="FF7F7F7F"/>
      </top>
      <bottom style="thin">
        <color rgb="FF7F7F7F"/>
      </bottom>
      <diagonal/>
    </border>
    <border>
      <left style="thin">
        <color theme="1"/>
      </left>
      <right/>
      <top/>
      <bottom style="thin">
        <color theme="1"/>
      </bottom>
      <diagonal/>
    </border>
    <border>
      <left style="thin">
        <color rgb="FF7F7F7F"/>
      </left>
      <right style="thin">
        <color theme="1"/>
      </right>
      <top style="thin">
        <color rgb="FF7F7F7F"/>
      </top>
      <bottom style="thin">
        <color theme="1"/>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rgb="FF7F7F7F"/>
      </right>
      <top style="thin">
        <color indexed="64"/>
      </top>
      <bottom/>
      <diagonal/>
    </border>
    <border>
      <left style="thin">
        <color theme="1"/>
      </left>
      <right style="thin">
        <color rgb="FF7F7F7F"/>
      </right>
      <top style="thin">
        <color indexed="64"/>
      </top>
      <bottom style="thin">
        <color indexed="64"/>
      </bottom>
      <diagonal/>
    </border>
    <border>
      <left style="thin">
        <color theme="1"/>
      </left>
      <right style="thin">
        <color rgb="FF7F7F7F"/>
      </right>
      <top style="thin">
        <color indexed="64"/>
      </top>
      <bottom style="thin">
        <color theme="1"/>
      </bottom>
      <diagonal/>
    </border>
    <border>
      <left/>
      <right style="thin">
        <color indexed="64"/>
      </right>
      <top style="thin">
        <color theme="0"/>
      </top>
      <bottom style="thin">
        <color theme="0"/>
      </bottom>
      <diagonal/>
    </border>
  </borders>
  <cellStyleXfs count="8">
    <xf numFmtId="0" fontId="0" fillId="0" borderId="0"/>
    <xf numFmtId="0" fontId="7" fillId="0" borderId="0" applyNumberFormat="0" applyFill="0" applyBorder="0" applyAlignment="0" applyProtection="0"/>
    <xf numFmtId="0" fontId="8" fillId="4" borderId="0" applyNumberFormat="0" applyBorder="0" applyAlignment="0" applyProtection="0"/>
    <xf numFmtId="0" fontId="9" fillId="5" borderId="1" applyNumberFormat="0" applyAlignment="0" applyProtection="0"/>
    <xf numFmtId="0" fontId="10" fillId="0" borderId="0" applyNumberFormat="0" applyFill="0" applyBorder="0" applyAlignment="0" applyProtection="0"/>
    <xf numFmtId="0" fontId="14" fillId="10" borderId="0" applyNumberFormat="0" applyBorder="0" applyAlignment="0" applyProtection="0"/>
    <xf numFmtId="0" fontId="22" fillId="0" borderId="0" applyNumberFormat="0" applyFill="0" applyBorder="0" applyAlignment="0" applyProtection="0"/>
    <xf numFmtId="0" fontId="24" fillId="0" borderId="0" applyNumberFormat="0" applyFill="0" applyBorder="0" applyAlignment="0" applyProtection="0"/>
  </cellStyleXfs>
  <cellXfs count="206">
    <xf numFmtId="0" fontId="0" fillId="0" borderId="0" xfId="0"/>
    <xf numFmtId="0" fontId="4" fillId="0" borderId="0" xfId="0" applyFont="1"/>
    <xf numFmtId="0" fontId="5" fillId="0" borderId="0" xfId="0" applyFont="1" applyAlignment="1">
      <alignment horizontal="left" vertical="center" wrapText="1"/>
    </xf>
    <xf numFmtId="0" fontId="0" fillId="0" borderId="0" xfId="0" applyAlignment="1">
      <alignment vertical="center"/>
    </xf>
    <xf numFmtId="0" fontId="0" fillId="0" borderId="0" xfId="0" applyAlignment="1">
      <alignment vertical="center" wrapText="1"/>
    </xf>
    <xf numFmtId="0" fontId="7" fillId="0" borderId="0" xfId="1" applyAlignment="1">
      <alignment vertical="center" wrapText="1"/>
    </xf>
    <xf numFmtId="0" fontId="7" fillId="0" borderId="0" xfId="1" applyAlignment="1">
      <alignment vertical="center"/>
    </xf>
    <xf numFmtId="0" fontId="10" fillId="0" borderId="0" xfId="4" applyAlignment="1">
      <alignment vertical="center"/>
    </xf>
    <xf numFmtId="0" fontId="10" fillId="0" borderId="0" xfId="4" applyAlignment="1">
      <alignment vertical="center" wrapText="1"/>
    </xf>
    <xf numFmtId="0" fontId="9" fillId="5" borderId="1" xfId="3" applyAlignment="1">
      <alignment horizontal="left" vertical="center" wrapText="1"/>
    </xf>
    <xf numFmtId="0" fontId="8" fillId="4" borderId="0" xfId="2" applyAlignment="1">
      <alignment vertical="center"/>
    </xf>
    <xf numFmtId="0" fontId="8" fillId="4" borderId="0" xfId="2" applyAlignment="1">
      <alignment horizontal="left" vertical="center"/>
    </xf>
    <xf numFmtId="0" fontId="8" fillId="4" borderId="0" xfId="2" applyAlignment="1">
      <alignment vertical="center" wrapText="1"/>
    </xf>
    <xf numFmtId="0" fontId="1" fillId="0" borderId="0" xfId="0" applyFont="1" applyAlignment="1">
      <alignment vertical="center"/>
    </xf>
    <xf numFmtId="0" fontId="0" fillId="0" borderId="0" xfId="0" applyAlignment="1">
      <alignment wrapText="1"/>
    </xf>
    <xf numFmtId="0" fontId="1" fillId="3" borderId="0" xfId="0" applyFont="1" applyFill="1" applyAlignment="1">
      <alignment vertical="center"/>
    </xf>
    <xf numFmtId="0" fontId="1" fillId="2" borderId="0" xfId="0" applyFont="1" applyFill="1" applyAlignment="1">
      <alignment vertical="center"/>
    </xf>
    <xf numFmtId="0" fontId="10" fillId="4" borderId="0" xfId="2" applyFont="1" applyAlignment="1">
      <alignment horizontal="left" vertical="center"/>
    </xf>
    <xf numFmtId="0" fontId="12" fillId="0" borderId="0" xfId="1" applyFont="1" applyAlignment="1">
      <alignment vertical="center" wrapText="1"/>
    </xf>
    <xf numFmtId="0" fontId="12" fillId="0" borderId="0" xfId="1" applyFont="1" applyAlignment="1">
      <alignment vertical="center"/>
    </xf>
    <xf numFmtId="0" fontId="0" fillId="7" borderId="0" xfId="0" applyFill="1" applyAlignment="1">
      <alignment vertical="center"/>
    </xf>
    <xf numFmtId="0" fontId="11" fillId="7" borderId="0" xfId="0" applyFont="1" applyFill="1" applyAlignment="1">
      <alignment vertical="center"/>
    </xf>
    <xf numFmtId="0" fontId="0" fillId="7" borderId="0" xfId="0" applyFill="1" applyAlignment="1">
      <alignment vertical="center" wrapText="1"/>
    </xf>
    <xf numFmtId="0" fontId="13" fillId="0" borderId="0" xfId="1" applyFont="1" applyAlignment="1">
      <alignment vertical="center"/>
    </xf>
    <xf numFmtId="0" fontId="13" fillId="0" borderId="0" xfId="1" applyFont="1" applyAlignment="1">
      <alignment vertical="center" wrapText="1"/>
    </xf>
    <xf numFmtId="0" fontId="16" fillId="0" borderId="0" xfId="1" applyFont="1" applyAlignment="1">
      <alignment vertical="center" wrapText="1"/>
    </xf>
    <xf numFmtId="0" fontId="16" fillId="0" borderId="0" xfId="1" applyFont="1" applyAlignment="1">
      <alignment vertical="center"/>
    </xf>
    <xf numFmtId="0" fontId="17" fillId="0" borderId="0" xfId="0" applyFont="1"/>
    <xf numFmtId="0" fontId="14" fillId="10" borderId="0" xfId="5"/>
    <xf numFmtId="0" fontId="8" fillId="4" borderId="0" xfId="2"/>
    <xf numFmtId="0" fontId="0" fillId="0" borderId="0" xfId="0" applyAlignment="1">
      <alignment horizontal="left"/>
    </xf>
    <xf numFmtId="0" fontId="4" fillId="0" borderId="0" xfId="0" applyFont="1" applyAlignment="1">
      <alignment horizontal="left"/>
    </xf>
    <xf numFmtId="0" fontId="6" fillId="8" borderId="2" xfId="0" applyFont="1" applyFill="1" applyBorder="1" applyAlignment="1">
      <alignment vertical="center"/>
    </xf>
    <xf numFmtId="0" fontId="1" fillId="8" borderId="2" xfId="0" applyFont="1" applyFill="1" applyBorder="1" applyAlignment="1">
      <alignment vertical="center"/>
    </xf>
    <xf numFmtId="0" fontId="1" fillId="8" borderId="2" xfId="0" applyFont="1" applyFill="1" applyBorder="1" applyAlignment="1">
      <alignment vertical="center" wrapText="1"/>
    </xf>
    <xf numFmtId="0" fontId="1" fillId="9" borderId="2" xfId="0" applyFont="1" applyFill="1" applyBorder="1" applyAlignment="1">
      <alignment vertical="center"/>
    </xf>
    <xf numFmtId="0" fontId="0" fillId="0" borderId="7" xfId="0" applyBorder="1" applyAlignment="1">
      <alignment horizontal="center"/>
    </xf>
    <xf numFmtId="1" fontId="0" fillId="0" borderId="0" xfId="0" applyNumberFormat="1" applyAlignment="1">
      <alignment horizontal="left"/>
    </xf>
    <xf numFmtId="0" fontId="0" fillId="6" borderId="4" xfId="0" applyFill="1" applyBorder="1" applyAlignment="1">
      <alignment vertical="center"/>
    </xf>
    <xf numFmtId="0" fontId="0" fillId="7" borderId="2" xfId="0" applyFill="1" applyBorder="1" applyAlignment="1">
      <alignment horizontal="center" vertical="center"/>
    </xf>
    <xf numFmtId="0" fontId="0" fillId="7" borderId="2" xfId="0" applyFill="1" applyBorder="1" applyAlignment="1">
      <alignment horizontal="center" vertical="center" wrapText="1"/>
    </xf>
    <xf numFmtId="0" fontId="1" fillId="8" borderId="3" xfId="0" applyFont="1" applyFill="1" applyBorder="1" applyAlignment="1">
      <alignment horizontal="center" vertical="center"/>
    </xf>
    <xf numFmtId="0" fontId="6" fillId="8" borderId="2" xfId="4" applyFont="1" applyFill="1" applyBorder="1" applyAlignment="1">
      <alignment horizontal="center" vertical="center" wrapText="1"/>
    </xf>
    <xf numFmtId="0" fontId="6" fillId="8" borderId="2" xfId="4" applyFont="1" applyFill="1" applyBorder="1" applyAlignment="1">
      <alignment horizontal="center" vertical="center"/>
    </xf>
    <xf numFmtId="0" fontId="1" fillId="8" borderId="2" xfId="0" applyFont="1" applyFill="1" applyBorder="1" applyAlignment="1">
      <alignment horizontal="center" vertical="center"/>
    </xf>
    <xf numFmtId="0" fontId="11" fillId="0" borderId="2" xfId="4" applyFont="1" applyBorder="1" applyAlignment="1" applyProtection="1">
      <alignment horizontal="left" vertical="center"/>
      <protection locked="0"/>
    </xf>
    <xf numFmtId="0" fontId="15" fillId="0" borderId="2" xfId="4" applyFont="1" applyBorder="1" applyAlignment="1" applyProtection="1">
      <alignment vertical="center"/>
      <protection locked="0"/>
    </xf>
    <xf numFmtId="0" fontId="0" fillId="0" borderId="2" xfId="0" applyBorder="1" applyProtection="1">
      <protection locked="0"/>
    </xf>
    <xf numFmtId="0" fontId="1" fillId="2" borderId="0" xfId="0" applyFont="1" applyFill="1" applyAlignment="1">
      <alignment horizontal="center" vertical="center"/>
    </xf>
    <xf numFmtId="0" fontId="1" fillId="7" borderId="0" xfId="0" applyFont="1" applyFill="1" applyAlignment="1">
      <alignment vertical="center" wrapText="1"/>
    </xf>
    <xf numFmtId="0" fontId="0" fillId="12" borderId="2" xfId="0" applyFill="1" applyBorder="1" applyAlignment="1">
      <alignment horizontal="left"/>
    </xf>
    <xf numFmtId="0" fontId="0" fillId="6" borderId="6" xfId="0" applyFill="1" applyBorder="1"/>
    <xf numFmtId="0" fontId="0" fillId="7" borderId="3" xfId="0" applyFill="1" applyBorder="1" applyAlignment="1">
      <alignment horizontal="center"/>
    </xf>
    <xf numFmtId="0" fontId="0" fillId="0" borderId="6" xfId="0" applyBorder="1"/>
    <xf numFmtId="0" fontId="11" fillId="0" borderId="2" xfId="0" applyFont="1" applyBorder="1" applyAlignment="1" applyProtection="1">
      <alignment horizontal="left" vertical="center"/>
      <protection locked="0"/>
    </xf>
    <xf numFmtId="0" fontId="11" fillId="0" borderId="2" xfId="0" applyFont="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15" fillId="0" borderId="2" xfId="0" applyFont="1" applyBorder="1" applyAlignment="1" applyProtection="1">
      <alignment vertical="center"/>
      <protection locked="0"/>
    </xf>
    <xf numFmtId="0" fontId="0" fillId="0" borderId="2" xfId="0" applyBorder="1" applyAlignment="1" applyProtection="1">
      <alignment vertical="center"/>
      <protection locked="0"/>
    </xf>
    <xf numFmtId="0" fontId="0" fillId="0" borderId="2" xfId="0" applyBorder="1" applyAlignment="1">
      <alignment vertical="center" wrapText="1"/>
    </xf>
    <xf numFmtId="0" fontId="1" fillId="14" borderId="2" xfId="0" applyFont="1" applyFill="1" applyBorder="1" applyAlignment="1">
      <alignment horizontal="center"/>
    </xf>
    <xf numFmtId="0" fontId="0" fillId="0" borderId="20" xfId="0" applyBorder="1"/>
    <xf numFmtId="0" fontId="0" fillId="0" borderId="21" xfId="0" applyBorder="1"/>
    <xf numFmtId="0" fontId="0" fillId="0" borderId="22" xfId="0" applyBorder="1"/>
    <xf numFmtId="0" fontId="0" fillId="0" borderId="23" xfId="0" applyBorder="1"/>
    <xf numFmtId="0" fontId="0" fillId="0" borderId="26" xfId="0" applyBorder="1"/>
    <xf numFmtId="0" fontId="0" fillId="0" borderId="27" xfId="0" applyBorder="1"/>
    <xf numFmtId="0" fontId="0" fillId="0" borderId="28" xfId="0" applyBorder="1"/>
    <xf numFmtId="0" fontId="10" fillId="0" borderId="12" xfId="0" applyFont="1" applyBorder="1"/>
    <xf numFmtId="0" fontId="0" fillId="0" borderId="32" xfId="0" applyBorder="1"/>
    <xf numFmtId="0" fontId="1" fillId="2" borderId="6" xfId="0" applyFont="1" applyFill="1" applyBorder="1" applyAlignment="1">
      <alignment horizontal="left" vertical="center" wrapText="1"/>
    </xf>
    <xf numFmtId="0" fontId="10" fillId="0" borderId="4" xfId="0" applyFont="1" applyBorder="1"/>
    <xf numFmtId="0" fontId="10" fillId="0" borderId="4" xfId="0" applyFont="1" applyBorder="1" applyAlignment="1">
      <alignment wrapText="1"/>
    </xf>
    <xf numFmtId="0" fontId="0" fillId="0" borderId="37" xfId="0" applyBorder="1"/>
    <xf numFmtId="0" fontId="0" fillId="0" borderId="38" xfId="0" applyBorder="1"/>
    <xf numFmtId="0" fontId="0" fillId="0" borderId="4" xfId="0" applyBorder="1" applyAlignment="1" applyProtection="1">
      <alignment vertical="center"/>
      <protection locked="0"/>
    </xf>
    <xf numFmtId="0" fontId="0" fillId="0" borderId="24" xfId="0" applyBorder="1"/>
    <xf numFmtId="0" fontId="0" fillId="0" borderId="35" xfId="0" applyBorder="1"/>
    <xf numFmtId="0" fontId="0" fillId="0" borderId="39" xfId="0" applyBorder="1"/>
    <xf numFmtId="0" fontId="11" fillId="0" borderId="4" xfId="4" applyFont="1" applyBorder="1" applyAlignment="1" applyProtection="1">
      <alignment horizontal="left" vertical="center"/>
      <protection locked="0"/>
    </xf>
    <xf numFmtId="0" fontId="11" fillId="0" borderId="5" xfId="4" applyFont="1" applyBorder="1" applyAlignment="1" applyProtection="1">
      <alignment horizontal="left" vertical="center"/>
      <protection locked="0"/>
    </xf>
    <xf numFmtId="0" fontId="0" fillId="0" borderId="31" xfId="0" applyBorder="1"/>
    <xf numFmtId="0" fontId="0" fillId="0" borderId="36" xfId="0" applyBorder="1"/>
    <xf numFmtId="0" fontId="0" fillId="0" borderId="30" xfId="0" applyBorder="1"/>
    <xf numFmtId="0" fontId="0" fillId="0" borderId="10" xfId="0" applyBorder="1"/>
    <xf numFmtId="0" fontId="0" fillId="0" borderId="40" xfId="0" applyBorder="1"/>
    <xf numFmtId="0" fontId="0" fillId="0" borderId="41" xfId="0" applyBorder="1"/>
    <xf numFmtId="0" fontId="0" fillId="0" borderId="42" xfId="0" applyBorder="1"/>
    <xf numFmtId="0" fontId="0" fillId="0" borderId="43" xfId="0" applyBorder="1"/>
    <xf numFmtId="0" fontId="0" fillId="0" borderId="14" xfId="0" applyBorder="1"/>
    <xf numFmtId="0" fontId="0" fillId="0" borderId="29" xfId="0" applyBorder="1"/>
    <xf numFmtId="0" fontId="0" fillId="0" borderId="44" xfId="0" applyBorder="1"/>
    <xf numFmtId="0" fontId="0" fillId="0" borderId="34" xfId="0" applyBorder="1"/>
    <xf numFmtId="0" fontId="0" fillId="0" borderId="33" xfId="0" applyBorder="1"/>
    <xf numFmtId="0" fontId="11" fillId="0" borderId="26" xfId="4" applyFont="1" applyBorder="1" applyAlignment="1" applyProtection="1">
      <alignment horizontal="left" vertical="center"/>
      <protection locked="0"/>
    </xf>
    <xf numFmtId="0" fontId="0" fillId="0" borderId="7" xfId="0" applyBorder="1" applyAlignment="1">
      <alignment vertical="center"/>
    </xf>
    <xf numFmtId="0" fontId="0" fillId="7" borderId="19" xfId="0" applyFill="1" applyBorder="1"/>
    <xf numFmtId="0" fontId="0" fillId="7" borderId="19" xfId="0" applyFill="1" applyBorder="1" applyAlignment="1">
      <alignment vertical="top"/>
    </xf>
    <xf numFmtId="0" fontId="0" fillId="7" borderId="3" xfId="0" applyFill="1" applyBorder="1"/>
    <xf numFmtId="0" fontId="0" fillId="0" borderId="12" xfId="0" applyBorder="1"/>
    <xf numFmtId="0" fontId="0" fillId="0" borderId="45" xfId="0" applyBorder="1"/>
    <xf numFmtId="0" fontId="0" fillId="0" borderId="46" xfId="0" applyBorder="1"/>
    <xf numFmtId="0" fontId="0" fillId="0" borderId="13" xfId="0" applyBorder="1"/>
    <xf numFmtId="0" fontId="0" fillId="0" borderId="47" xfId="0" applyBorder="1"/>
    <xf numFmtId="0" fontId="0" fillId="7" borderId="19" xfId="0" applyFill="1" applyBorder="1" applyAlignment="1">
      <alignment horizontal="center"/>
    </xf>
    <xf numFmtId="0" fontId="0" fillId="0" borderId="48" xfId="0" applyBorder="1" applyAlignment="1">
      <alignment vertical="center"/>
    </xf>
    <xf numFmtId="0" fontId="1" fillId="8" borderId="51" xfId="0" applyFont="1" applyFill="1" applyBorder="1" applyAlignment="1">
      <alignment vertical="center"/>
    </xf>
    <xf numFmtId="0" fontId="9" fillId="5" borderId="52" xfId="3" applyBorder="1" applyAlignment="1" applyProtection="1">
      <alignment horizontal="left" vertical="center" wrapText="1"/>
      <protection locked="0"/>
    </xf>
    <xf numFmtId="0" fontId="6" fillId="8" borderId="53" xfId="0" applyFont="1" applyFill="1" applyBorder="1" applyAlignment="1">
      <alignment vertical="center"/>
    </xf>
    <xf numFmtId="0" fontId="9" fillId="5" borderId="54" xfId="3" applyBorder="1" applyAlignment="1" applyProtection="1">
      <alignment horizontal="left" vertical="center" wrapText="1"/>
      <protection locked="0"/>
    </xf>
    <xf numFmtId="0" fontId="1" fillId="8" borderId="55" xfId="0" applyFont="1" applyFill="1" applyBorder="1" applyAlignment="1">
      <alignment vertical="center"/>
    </xf>
    <xf numFmtId="0" fontId="9" fillId="5" borderId="56" xfId="3" applyBorder="1" applyAlignment="1" applyProtection="1">
      <alignment horizontal="left" vertical="center" wrapText="1"/>
      <protection locked="0"/>
    </xf>
    <xf numFmtId="0" fontId="1" fillId="8" borderId="53" xfId="0" applyFont="1" applyFill="1" applyBorder="1" applyAlignment="1">
      <alignment vertical="center"/>
    </xf>
    <xf numFmtId="0" fontId="1" fillId="9" borderId="53" xfId="0" applyFont="1" applyFill="1" applyBorder="1" applyAlignment="1">
      <alignment vertical="center"/>
    </xf>
    <xf numFmtId="0" fontId="6" fillId="8" borderId="53" xfId="0" applyFont="1" applyFill="1" applyBorder="1" applyAlignment="1">
      <alignment vertical="center" wrapText="1"/>
    </xf>
    <xf numFmtId="0" fontId="9" fillId="5" borderId="54" xfId="3" applyBorder="1" applyAlignment="1" applyProtection="1">
      <alignment horizontal="left" vertical="center" wrapText="1"/>
    </xf>
    <xf numFmtId="0" fontId="1" fillId="8" borderId="55" xfId="0" applyFont="1" applyFill="1" applyBorder="1" applyAlignment="1">
      <alignment vertical="center" wrapText="1"/>
    </xf>
    <xf numFmtId="0" fontId="9" fillId="5" borderId="56" xfId="3" quotePrefix="1" applyBorder="1" applyAlignment="1" applyProtection="1">
      <alignment horizontal="left" vertical="center" wrapText="1"/>
      <protection locked="0"/>
    </xf>
    <xf numFmtId="0" fontId="6" fillId="7" borderId="53" xfId="0" applyFont="1" applyFill="1" applyBorder="1" applyAlignment="1">
      <alignment vertical="center"/>
    </xf>
    <xf numFmtId="0" fontId="1" fillId="9" borderId="51" xfId="0" applyFont="1" applyFill="1" applyBorder="1" applyAlignment="1">
      <alignment vertical="center"/>
    </xf>
    <xf numFmtId="49" fontId="9" fillId="5" borderId="52" xfId="3" quotePrefix="1" applyNumberFormat="1" applyBorder="1" applyAlignment="1" applyProtection="1">
      <alignment horizontal="left" vertical="center" wrapText="1"/>
      <protection locked="0"/>
    </xf>
    <xf numFmtId="17" fontId="9" fillId="5" borderId="54" xfId="3" quotePrefix="1" applyNumberFormat="1" applyBorder="1" applyAlignment="1" applyProtection="1">
      <alignment horizontal="left" vertical="center" wrapText="1"/>
      <protection locked="0"/>
    </xf>
    <xf numFmtId="0" fontId="1" fillId="8" borderId="53" xfId="0" applyFont="1" applyFill="1" applyBorder="1" applyAlignment="1">
      <alignment vertical="center" wrapText="1"/>
    </xf>
    <xf numFmtId="0" fontId="9" fillId="5" borderId="54" xfId="3" applyBorder="1" applyAlignment="1" applyProtection="1">
      <alignment vertical="center" wrapText="1"/>
      <protection locked="0"/>
    </xf>
    <xf numFmtId="0" fontId="6" fillId="7" borderId="53" xfId="0" applyFont="1" applyFill="1" applyBorder="1" applyAlignment="1">
      <alignment vertical="center" wrapText="1"/>
    </xf>
    <xf numFmtId="0" fontId="6" fillId="8" borderId="55" xfId="0" applyFont="1" applyFill="1" applyBorder="1" applyAlignment="1">
      <alignment vertical="center"/>
    </xf>
    <xf numFmtId="0" fontId="6" fillId="8" borderId="51" xfId="0" applyFont="1" applyFill="1" applyBorder="1" applyAlignment="1">
      <alignment vertical="center"/>
    </xf>
    <xf numFmtId="0" fontId="6" fillId="9" borderId="53" xfId="0" applyFont="1" applyFill="1" applyBorder="1" applyAlignment="1">
      <alignment vertical="center"/>
    </xf>
    <xf numFmtId="0" fontId="6" fillId="7" borderId="55" xfId="0" applyFont="1" applyFill="1" applyBorder="1" applyAlignment="1">
      <alignment vertical="center"/>
    </xf>
    <xf numFmtId="0" fontId="1" fillId="9" borderId="51" xfId="0" applyFont="1" applyFill="1" applyBorder="1" applyAlignment="1">
      <alignment vertical="center" wrapText="1"/>
    </xf>
    <xf numFmtId="0" fontId="21" fillId="5" borderId="54" xfId="3" applyFont="1" applyBorder="1" applyAlignment="1" applyProtection="1">
      <alignment horizontal="left" vertical="center" wrapText="1"/>
    </xf>
    <xf numFmtId="0" fontId="6" fillId="8" borderId="51" xfId="0" applyFont="1" applyFill="1" applyBorder="1" applyAlignment="1">
      <alignment vertical="center" wrapText="1"/>
    </xf>
    <xf numFmtId="0" fontId="0" fillId="0" borderId="23" xfId="0" applyBorder="1" applyAlignment="1">
      <alignment horizontal="center" vertical="center"/>
    </xf>
    <xf numFmtId="0" fontId="6" fillId="8" borderId="59" xfId="0" applyFont="1" applyFill="1" applyBorder="1" applyAlignment="1">
      <alignment vertical="center" wrapText="1"/>
    </xf>
    <xf numFmtId="0" fontId="1" fillId="9" borderId="60" xfId="0" applyFont="1" applyFill="1" applyBorder="1" applyAlignment="1">
      <alignment vertical="center"/>
    </xf>
    <xf numFmtId="0" fontId="1" fillId="8" borderId="60" xfId="0" applyFont="1" applyFill="1" applyBorder="1" applyAlignment="1">
      <alignment vertical="center" wrapText="1"/>
    </xf>
    <xf numFmtId="0" fontId="1" fillId="8" borderId="59" xfId="0" applyFont="1" applyFill="1" applyBorder="1" applyAlignment="1">
      <alignment vertical="center" wrapText="1"/>
    </xf>
    <xf numFmtId="0" fontId="6" fillId="8" borderId="60" xfId="0" applyFont="1" applyFill="1" applyBorder="1" applyAlignment="1">
      <alignment vertical="center" wrapText="1"/>
    </xf>
    <xf numFmtId="0" fontId="6" fillId="7" borderId="59" xfId="0" applyFont="1" applyFill="1" applyBorder="1" applyAlignment="1">
      <alignment vertical="center" wrapText="1"/>
    </xf>
    <xf numFmtId="0" fontId="6" fillId="7" borderId="60" xfId="0" applyFont="1" applyFill="1" applyBorder="1" applyAlignment="1">
      <alignment vertical="center" wrapText="1"/>
    </xf>
    <xf numFmtId="0" fontId="6" fillId="7" borderId="59" xfId="0" applyFont="1" applyFill="1" applyBorder="1" applyAlignment="1">
      <alignment vertical="center"/>
    </xf>
    <xf numFmtId="0" fontId="6" fillId="7" borderId="61" xfId="0" applyFont="1" applyFill="1" applyBorder="1" applyAlignment="1">
      <alignment vertical="center" wrapText="1"/>
    </xf>
    <xf numFmtId="0" fontId="1" fillId="14" borderId="7" xfId="0" applyFont="1" applyFill="1" applyBorder="1" applyAlignment="1">
      <alignment horizontal="center" wrapText="1"/>
    </xf>
    <xf numFmtId="0" fontId="1" fillId="0" borderId="25" xfId="0" applyFont="1" applyBorder="1" applyAlignment="1">
      <alignment horizontal="center" vertical="center" wrapText="1"/>
    </xf>
    <xf numFmtId="0" fontId="1" fillId="0" borderId="18" xfId="0" applyFont="1" applyBorder="1" applyAlignment="1">
      <alignment horizontal="center" vertical="center" wrapText="1"/>
    </xf>
    <xf numFmtId="0" fontId="11" fillId="0" borderId="7" xfId="4" applyFont="1" applyBorder="1" applyAlignment="1">
      <alignment vertical="center" wrapText="1"/>
    </xf>
    <xf numFmtId="0" fontId="11" fillId="0" borderId="19" xfId="4" applyFont="1" applyBorder="1" applyAlignment="1">
      <alignment vertical="center" wrapText="1"/>
    </xf>
    <xf numFmtId="0" fontId="11" fillId="0" borderId="3" xfId="4" applyFont="1" applyBorder="1" applyAlignment="1">
      <alignment vertical="center" wrapText="1"/>
    </xf>
    <xf numFmtId="0" fontId="0" fillId="0" borderId="43" xfId="0" applyBorder="1" applyAlignment="1">
      <alignment wrapText="1"/>
    </xf>
    <xf numFmtId="0" fontId="0" fillId="0" borderId="42" xfId="0" applyBorder="1" applyAlignment="1">
      <alignment wrapText="1"/>
    </xf>
    <xf numFmtId="0" fontId="0" fillId="0" borderId="28" xfId="0" applyBorder="1" applyAlignment="1">
      <alignment wrapText="1"/>
    </xf>
    <xf numFmtId="0" fontId="0" fillId="0" borderId="22" xfId="0" applyBorder="1" applyAlignment="1">
      <alignment vertical="center"/>
    </xf>
    <xf numFmtId="0" fontId="1" fillId="2" borderId="19" xfId="0" applyFont="1" applyFill="1" applyBorder="1" applyAlignment="1">
      <alignment horizontal="center" vertical="center"/>
    </xf>
    <xf numFmtId="0" fontId="6" fillId="2" borderId="0" xfId="4" applyFont="1" applyFill="1" applyBorder="1" applyAlignment="1" applyProtection="1">
      <alignment horizontal="center" vertical="center"/>
    </xf>
    <xf numFmtId="0" fontId="6" fillId="2" borderId="19" xfId="4" applyFont="1" applyFill="1" applyBorder="1" applyAlignment="1" applyProtection="1">
      <alignment horizontal="center" vertical="center"/>
    </xf>
    <xf numFmtId="0" fontId="0" fillId="0" borderId="37" xfId="0" applyBorder="1" applyAlignment="1">
      <alignment vertical="center"/>
    </xf>
    <xf numFmtId="0" fontId="1" fillId="14" borderId="2" xfId="0" applyFont="1" applyFill="1" applyBorder="1" applyAlignment="1">
      <alignment horizontal="center" wrapText="1"/>
    </xf>
    <xf numFmtId="0" fontId="0" fillId="0" borderId="2" xfId="0" applyBorder="1" applyAlignment="1">
      <alignment wrapText="1"/>
    </xf>
    <xf numFmtId="0" fontId="0" fillId="0" borderId="20" xfId="0" applyBorder="1" applyAlignment="1">
      <alignment wrapText="1"/>
    </xf>
    <xf numFmtId="0" fontId="0" fillId="0" borderId="24" xfId="0" applyBorder="1" applyAlignment="1">
      <alignment wrapText="1"/>
    </xf>
    <xf numFmtId="0" fontId="1" fillId="0" borderId="43" xfId="0" applyFont="1" applyBorder="1" applyAlignment="1">
      <alignment horizontal="center" wrapText="1"/>
    </xf>
    <xf numFmtId="0" fontId="0" fillId="0" borderId="32" xfId="0" applyBorder="1" applyAlignment="1">
      <alignment wrapText="1"/>
    </xf>
    <xf numFmtId="0" fontId="1" fillId="0" borderId="6" xfId="0" applyFont="1" applyBorder="1" applyAlignment="1">
      <alignment horizontal="center" vertical="center" wrapText="1"/>
    </xf>
    <xf numFmtId="0" fontId="0" fillId="0" borderId="7" xfId="0" applyBorder="1"/>
    <xf numFmtId="0" fontId="0" fillId="0" borderId="19" xfId="0" applyBorder="1" applyAlignment="1">
      <alignment wrapText="1"/>
    </xf>
    <xf numFmtId="0" fontId="0" fillId="0" borderId="3" xfId="0" applyBorder="1" applyAlignment="1">
      <alignment wrapText="1"/>
    </xf>
    <xf numFmtId="0" fontId="25" fillId="0" borderId="13" xfId="7" applyFont="1" applyFill="1" applyBorder="1" applyProtection="1">
      <protection locked="0"/>
    </xf>
    <xf numFmtId="0" fontId="0" fillId="0" borderId="0" xfId="0" applyAlignment="1">
      <alignment horizontal="center" vertical="center"/>
    </xf>
    <xf numFmtId="0" fontId="1" fillId="2" borderId="49" xfId="0" applyFont="1" applyFill="1" applyBorder="1" applyAlignment="1">
      <alignment horizontal="center" vertical="center"/>
    </xf>
    <xf numFmtId="0" fontId="1" fillId="2" borderId="50" xfId="0" applyFont="1" applyFill="1" applyBorder="1" applyAlignment="1">
      <alignment horizontal="center" vertical="center"/>
    </xf>
    <xf numFmtId="0" fontId="1" fillId="3" borderId="57" xfId="0" applyFont="1" applyFill="1" applyBorder="1" applyAlignment="1">
      <alignment horizontal="center" vertical="center"/>
    </xf>
    <xf numFmtId="0" fontId="1" fillId="3" borderId="58" xfId="0" applyFont="1" applyFill="1" applyBorder="1" applyAlignment="1">
      <alignment horizontal="center" vertical="center"/>
    </xf>
    <xf numFmtId="0" fontId="1" fillId="3" borderId="49" xfId="0" applyFont="1" applyFill="1" applyBorder="1" applyAlignment="1">
      <alignment horizontal="center" vertical="center"/>
    </xf>
    <xf numFmtId="0" fontId="1" fillId="3" borderId="50" xfId="0" applyFont="1" applyFill="1" applyBorder="1" applyAlignment="1">
      <alignment horizontal="center" vertical="center"/>
    </xf>
    <xf numFmtId="0" fontId="1" fillId="2" borderId="0" xfId="0" applyFont="1" applyFill="1" applyAlignment="1">
      <alignment horizontal="center" vertical="center"/>
    </xf>
    <xf numFmtId="0" fontId="23" fillId="0" borderId="11" xfId="0" applyFont="1" applyBorder="1"/>
    <xf numFmtId="0" fontId="23" fillId="0" borderId="13" xfId="0" applyFont="1" applyBorder="1"/>
    <xf numFmtId="0" fontId="23" fillId="0" borderId="16" xfId="0" applyFont="1" applyBorder="1"/>
    <xf numFmtId="0" fontId="23" fillId="0" borderId="8" xfId="6" applyFont="1" applyBorder="1"/>
    <xf numFmtId="0" fontId="23" fillId="0" borderId="9" xfId="6" applyFont="1" applyBorder="1"/>
    <xf numFmtId="0" fontId="23" fillId="0" borderId="15" xfId="6" applyFont="1" applyBorder="1"/>
    <xf numFmtId="0" fontId="23" fillId="0" borderId="35" xfId="6" applyFont="1" applyBorder="1"/>
    <xf numFmtId="0" fontId="23" fillId="0" borderId="37" xfId="6" applyFont="1" applyBorder="1"/>
    <xf numFmtId="0" fontId="23" fillId="0" borderId="62" xfId="6" applyFont="1" applyBorder="1"/>
    <xf numFmtId="0" fontId="0" fillId="11" borderId="4" xfId="0" applyFill="1" applyBorder="1" applyAlignment="1">
      <alignment horizontal="left"/>
    </xf>
    <xf numFmtId="0" fontId="0" fillId="11" borderId="17" xfId="0" applyFill="1" applyBorder="1" applyAlignment="1">
      <alignment horizontal="left"/>
    </xf>
    <xf numFmtId="0" fontId="0" fillId="11" borderId="5" xfId="0" applyFill="1" applyBorder="1" applyAlignment="1">
      <alignment horizontal="left"/>
    </xf>
    <xf numFmtId="0" fontId="0" fillId="13" borderId="4" xfId="0" applyFill="1" applyBorder="1" applyAlignment="1">
      <alignment horizontal="left"/>
    </xf>
    <xf numFmtId="0" fontId="0" fillId="13" borderId="5" xfId="0" applyFill="1" applyBorder="1" applyAlignment="1">
      <alignment horizontal="left"/>
    </xf>
    <xf numFmtId="0" fontId="1" fillId="14" borderId="4" xfId="0" applyFont="1" applyFill="1" applyBorder="1" applyAlignment="1">
      <alignment horizontal="center"/>
    </xf>
    <xf numFmtId="0" fontId="1" fillId="14" borderId="17" xfId="0" applyFont="1" applyFill="1" applyBorder="1" applyAlignment="1">
      <alignment horizontal="center"/>
    </xf>
    <xf numFmtId="0" fontId="1" fillId="14" borderId="5" xfId="0" applyFon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17" xfId="0" applyFont="1" applyFill="1" applyBorder="1" applyAlignment="1">
      <alignment horizontal="center"/>
    </xf>
    <xf numFmtId="0" fontId="1" fillId="3" borderId="5" xfId="0" applyFont="1" applyFill="1"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36" xfId="0" applyBorder="1" applyAlignment="1">
      <alignment horizontal="center"/>
    </xf>
    <xf numFmtId="0" fontId="0" fillId="0" borderId="0" xfId="0" applyAlignment="1">
      <alignment horizontal="center"/>
    </xf>
    <xf numFmtId="0" fontId="1" fillId="2" borderId="2" xfId="0" applyFont="1" applyFill="1" applyBorder="1" applyAlignment="1">
      <alignment horizontal="center"/>
    </xf>
    <xf numFmtId="0" fontId="0" fillId="6" borderId="4" xfId="0" applyFill="1" applyBorder="1"/>
    <xf numFmtId="0" fontId="0" fillId="6" borderId="5" xfId="0" applyFill="1" applyBorder="1"/>
    <xf numFmtId="0" fontId="0" fillId="0" borderId="7"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3" xfId="0" applyBorder="1" applyAlignment="1" applyProtection="1">
      <alignment horizontal="center" vertical="center"/>
      <protection locked="0"/>
    </xf>
  </cellXfs>
  <cellStyles count="8">
    <cellStyle name="Bad" xfId="5" builtinId="27"/>
    <cellStyle name="Explanatory Text" xfId="1" builtinId="53"/>
    <cellStyle name="Hyperlink" xfId="7" builtinId="8"/>
    <cellStyle name="Input" xfId="3" builtinId="20"/>
    <cellStyle name="Neutral" xfId="2" builtinId="28"/>
    <cellStyle name="Normal" xfId="0" builtinId="0"/>
    <cellStyle name="Title" xfId="6" builtinId="15"/>
    <cellStyle name="Warning Text" xfId="4" builtin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doportal.airservicesaustralia.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adoportal.airservicesaustralia.com/" TargetMode="External"/><Relationship Id="rId2" Type="http://schemas.openxmlformats.org/officeDocument/2006/relationships/hyperlink" Target="http://www.airservices.com.au/" TargetMode="External"/><Relationship Id="rId1" Type="http://schemas.openxmlformats.org/officeDocument/2006/relationships/hyperlink" Target="mailto:John.Citizen@airservicesaustralia.com"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CCC07-1462-444B-A230-5CD0EE54006F}">
  <dimension ref="A1:G62"/>
  <sheetViews>
    <sheetView tabSelected="1" workbookViewId="0"/>
  </sheetViews>
  <sheetFormatPr defaultColWidth="0" defaultRowHeight="15" zeroHeight="1" x14ac:dyDescent="0.25"/>
  <cols>
    <col min="1" max="1" width="14.85546875" style="14" customWidth="1"/>
    <col min="2" max="2" width="144.5703125" style="14" customWidth="1"/>
    <col min="3" max="3" width="9.140625" style="14" customWidth="1"/>
    <col min="4" max="7" width="0" style="14" hidden="1" customWidth="1"/>
    <col min="8" max="16384" width="9.140625" style="14" hidden="1"/>
  </cols>
  <sheetData>
    <row r="1" spans="1:7" x14ac:dyDescent="0.25">
      <c r="B1" s="142" t="s">
        <v>171</v>
      </c>
      <c r="C1" s="149"/>
    </row>
    <row r="2" spans="1:7" ht="30" x14ac:dyDescent="0.25">
      <c r="A2" s="143">
        <v>1</v>
      </c>
      <c r="B2" s="145" t="s">
        <v>427</v>
      </c>
      <c r="C2" s="149"/>
    </row>
    <row r="3" spans="1:7" x14ac:dyDescent="0.25">
      <c r="A3" s="144">
        <v>2</v>
      </c>
      <c r="B3" s="146" t="s">
        <v>426</v>
      </c>
      <c r="C3" s="149"/>
    </row>
    <row r="4" spans="1:7" x14ac:dyDescent="0.25">
      <c r="A4" s="144">
        <v>3</v>
      </c>
      <c r="B4" s="146" t="s">
        <v>237</v>
      </c>
      <c r="C4" s="150"/>
      <c r="G4"/>
    </row>
    <row r="5" spans="1:7" x14ac:dyDescent="0.25">
      <c r="A5" s="144">
        <v>4</v>
      </c>
      <c r="B5" s="146" t="s">
        <v>410</v>
      </c>
      <c r="C5" s="149"/>
    </row>
    <row r="6" spans="1:7" x14ac:dyDescent="0.25">
      <c r="A6" s="144">
        <v>5</v>
      </c>
      <c r="B6" s="146" t="s">
        <v>169</v>
      </c>
      <c r="C6" s="149"/>
    </row>
    <row r="7" spans="1:7" x14ac:dyDescent="0.25">
      <c r="A7" s="144">
        <v>6</v>
      </c>
      <c r="B7" s="146" t="s">
        <v>170</v>
      </c>
      <c r="C7" s="149"/>
    </row>
    <row r="8" spans="1:7" x14ac:dyDescent="0.25">
      <c r="A8" s="144">
        <v>7</v>
      </c>
      <c r="B8" s="146" t="s">
        <v>277</v>
      </c>
      <c r="C8" s="149"/>
    </row>
    <row r="9" spans="1:7" ht="30" x14ac:dyDescent="0.25">
      <c r="A9" s="144">
        <v>8</v>
      </c>
      <c r="B9" s="146" t="s">
        <v>411</v>
      </c>
      <c r="C9" s="149"/>
    </row>
    <row r="10" spans="1:7" ht="135" x14ac:dyDescent="0.25">
      <c r="A10" s="144">
        <v>9</v>
      </c>
      <c r="B10" s="146" t="s">
        <v>424</v>
      </c>
      <c r="C10" s="149"/>
    </row>
    <row r="11" spans="1:7" ht="135" x14ac:dyDescent="0.25">
      <c r="A11" s="144">
        <v>10</v>
      </c>
      <c r="B11" s="146" t="s">
        <v>423</v>
      </c>
      <c r="C11" s="149"/>
    </row>
    <row r="12" spans="1:7" ht="45" x14ac:dyDescent="0.25">
      <c r="A12" s="144">
        <v>11</v>
      </c>
      <c r="B12" s="147" t="s">
        <v>412</v>
      </c>
      <c r="C12" s="149"/>
    </row>
    <row r="13" spans="1:7" x14ac:dyDescent="0.25">
      <c r="A13" s="148"/>
      <c r="B13" s="158"/>
      <c r="C13" s="159"/>
    </row>
    <row r="14" spans="1:7" x14ac:dyDescent="0.25">
      <c r="A14" s="157"/>
      <c r="B14" s="156" t="s">
        <v>416</v>
      </c>
      <c r="C14" s="161"/>
    </row>
    <row r="15" spans="1:7" x14ac:dyDescent="0.25">
      <c r="A15" s="144">
        <v>1</v>
      </c>
      <c r="B15" s="163" t="s">
        <v>419</v>
      </c>
      <c r="C15" s="150"/>
    </row>
    <row r="16" spans="1:7" x14ac:dyDescent="0.25">
      <c r="A16" s="144">
        <v>2</v>
      </c>
      <c r="B16" s="164" t="s">
        <v>417</v>
      </c>
      <c r="C16" s="150"/>
    </row>
    <row r="17" spans="1:3" x14ac:dyDescent="0.25">
      <c r="A17" s="144">
        <v>3</v>
      </c>
      <c r="B17" s="164" t="s">
        <v>418</v>
      </c>
      <c r="C17" s="150"/>
    </row>
    <row r="18" spans="1:3" x14ac:dyDescent="0.25">
      <c r="A18" s="144">
        <v>4</v>
      </c>
      <c r="B18" s="164" t="s">
        <v>420</v>
      </c>
      <c r="C18" s="150"/>
    </row>
    <row r="19" spans="1:3" x14ac:dyDescent="0.25">
      <c r="A19" s="144">
        <v>5</v>
      </c>
      <c r="B19" s="164" t="s">
        <v>421</v>
      </c>
      <c r="C19" s="150"/>
    </row>
    <row r="20" spans="1:3" ht="75" x14ac:dyDescent="0.25">
      <c r="A20" s="144">
        <v>6</v>
      </c>
      <c r="B20" s="164" t="s">
        <v>422</v>
      </c>
      <c r="C20" s="150"/>
    </row>
    <row r="21" spans="1:3" x14ac:dyDescent="0.25">
      <c r="A21" s="144">
        <v>7</v>
      </c>
      <c r="B21" s="164" t="s">
        <v>425</v>
      </c>
      <c r="C21" s="150"/>
    </row>
    <row r="22" spans="1:3" ht="45" x14ac:dyDescent="0.25">
      <c r="A22" s="144">
        <v>8</v>
      </c>
      <c r="B22" s="164" t="s">
        <v>428</v>
      </c>
      <c r="C22" s="150"/>
    </row>
    <row r="23" spans="1:3" x14ac:dyDescent="0.25">
      <c r="A23" s="162">
        <v>9</v>
      </c>
      <c r="B23" s="165" t="s">
        <v>429</v>
      </c>
      <c r="C23" s="150"/>
    </row>
    <row r="24" spans="1:3" x14ac:dyDescent="0.25">
      <c r="A24" s="160"/>
      <c r="B24" s="148"/>
    </row>
    <row r="33" s="14" customFormat="1" hidden="1" x14ac:dyDescent="0.25"/>
    <row r="34" s="14" customFormat="1" hidden="1" x14ac:dyDescent="0.25"/>
    <row r="35" s="14" customFormat="1" hidden="1" x14ac:dyDescent="0.25"/>
    <row r="36" s="14" customFormat="1" hidden="1" x14ac:dyDescent="0.25"/>
    <row r="37" s="14" customFormat="1" hidden="1" x14ac:dyDescent="0.25"/>
    <row r="38" s="14" customFormat="1" hidden="1" x14ac:dyDescent="0.25"/>
    <row r="39" s="14" customFormat="1" hidden="1" x14ac:dyDescent="0.25"/>
    <row r="40" s="14" customFormat="1" hidden="1" x14ac:dyDescent="0.25"/>
    <row r="41" s="14" customFormat="1" hidden="1" x14ac:dyDescent="0.25"/>
    <row r="42" s="14" customFormat="1" hidden="1" x14ac:dyDescent="0.25"/>
    <row r="43" s="14" customFormat="1" hidden="1" x14ac:dyDescent="0.25"/>
    <row r="44" s="14" customFormat="1" hidden="1" x14ac:dyDescent="0.25"/>
    <row r="45" s="14" customFormat="1" hidden="1" x14ac:dyDescent="0.25"/>
    <row r="46" s="14" customFormat="1" hidden="1" x14ac:dyDescent="0.25"/>
    <row r="47" s="14" customFormat="1" hidden="1" x14ac:dyDescent="0.25"/>
    <row r="48" s="14" customFormat="1" hidden="1" x14ac:dyDescent="0.25"/>
    <row r="49" s="14" customFormat="1" hidden="1" x14ac:dyDescent="0.25"/>
    <row r="50" s="14" customFormat="1" hidden="1" x14ac:dyDescent="0.25"/>
    <row r="51" s="14" customFormat="1" hidden="1" x14ac:dyDescent="0.25"/>
    <row r="52" s="14" customFormat="1" hidden="1" x14ac:dyDescent="0.25"/>
    <row r="53" s="14" customFormat="1" hidden="1" x14ac:dyDescent="0.25"/>
    <row r="54" s="14" customFormat="1" hidden="1" x14ac:dyDescent="0.25"/>
    <row r="55" s="14" customFormat="1" hidden="1" x14ac:dyDescent="0.25"/>
    <row r="56" s="14" customFormat="1" hidden="1" x14ac:dyDescent="0.25"/>
    <row r="57" s="14" customFormat="1" hidden="1" x14ac:dyDescent="0.25"/>
    <row r="58" s="14" customFormat="1" hidden="1" x14ac:dyDescent="0.25"/>
    <row r="59" s="14" customFormat="1" hidden="1" x14ac:dyDescent="0.25"/>
    <row r="60" s="14" customFormat="1" hidden="1" x14ac:dyDescent="0.25"/>
    <row r="61" s="14" customFormat="1" hidden="1" x14ac:dyDescent="0.25"/>
    <row r="62" s="14" customFormat="1" hidden="1" x14ac:dyDescent="0.25"/>
  </sheetData>
  <sheetProtection sheet="1" selectLockedCells="1"/>
  <hyperlinks>
    <hyperlink ref="B15" r:id="rId1" xr:uid="{C10F6C69-9F12-475C-BA02-09544BC782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84"/>
  <sheetViews>
    <sheetView zoomScaleNormal="100" workbookViewId="0">
      <pane ySplit="4" topLeftCell="A5" activePane="bottomLeft" state="frozen"/>
      <selection pane="bottomLeft" activeCell="C6" sqref="C6"/>
    </sheetView>
  </sheetViews>
  <sheetFormatPr defaultColWidth="0" defaultRowHeight="15" zeroHeight="1" x14ac:dyDescent="0.25"/>
  <cols>
    <col min="1" max="1" width="22.7109375" style="3" customWidth="1"/>
    <col min="2" max="2" width="47.85546875" style="13" customWidth="1"/>
    <col min="3" max="3" width="49" style="9" customWidth="1"/>
    <col min="4" max="4" width="33.140625" style="7" customWidth="1"/>
    <col min="5" max="5" width="66.42578125" style="10" customWidth="1"/>
    <col min="6" max="6" width="39.5703125" style="6" bestFit="1" customWidth="1"/>
    <col min="7" max="7" width="9.140625" style="3" customWidth="1"/>
    <col min="8" max="8" width="15" style="3" hidden="1" customWidth="1"/>
    <col min="9" max="9" width="73.140625" style="4" hidden="1" customWidth="1"/>
    <col min="10" max="16384" width="9.140625" style="3" hidden="1"/>
  </cols>
  <sheetData>
    <row r="1" spans="1:7" ht="31.5" x14ac:dyDescent="0.5">
      <c r="A1" s="178" t="s">
        <v>413</v>
      </c>
      <c r="B1" s="179"/>
      <c r="C1" s="179"/>
      <c r="D1" s="179"/>
      <c r="E1" s="179"/>
      <c r="F1" s="180"/>
    </row>
    <row r="2" spans="1:7" ht="31.5" x14ac:dyDescent="0.5">
      <c r="A2" s="181" t="s">
        <v>430</v>
      </c>
      <c r="B2" s="182"/>
      <c r="C2" s="182"/>
      <c r="D2" s="182"/>
      <c r="E2" s="182"/>
      <c r="F2" s="183"/>
      <c r="G2" s="155"/>
    </row>
    <row r="3" spans="1:7" ht="31.5" x14ac:dyDescent="0.5">
      <c r="A3" s="175" t="s">
        <v>415</v>
      </c>
      <c r="B3" s="175"/>
      <c r="C3" s="166" t="s">
        <v>414</v>
      </c>
      <c r="D3" s="176"/>
      <c r="E3" s="175"/>
      <c r="F3" s="177"/>
      <c r="G3" s="151"/>
    </row>
    <row r="4" spans="1:7" ht="30" x14ac:dyDescent="0.25">
      <c r="A4" s="49" t="s">
        <v>225</v>
      </c>
      <c r="B4" s="48" t="s">
        <v>168</v>
      </c>
      <c r="C4" s="152" t="s">
        <v>378</v>
      </c>
      <c r="D4" s="153" t="s">
        <v>118</v>
      </c>
      <c r="E4" s="154" t="s">
        <v>119</v>
      </c>
      <c r="F4" s="153" t="s">
        <v>167</v>
      </c>
      <c r="G4" s="105"/>
    </row>
    <row r="5" spans="1:7" x14ac:dyDescent="0.25">
      <c r="B5" s="170" t="s">
        <v>0</v>
      </c>
      <c r="C5" s="171"/>
      <c r="D5" s="15"/>
      <c r="E5" s="15"/>
      <c r="F5" s="15"/>
      <c r="G5" s="167"/>
    </row>
    <row r="6" spans="1:7" x14ac:dyDescent="0.25">
      <c r="A6" s="20" t="s">
        <v>174</v>
      </c>
      <c r="B6" s="106" t="s">
        <v>1</v>
      </c>
      <c r="C6" s="107"/>
      <c r="D6" s="7" t="s">
        <v>120</v>
      </c>
      <c r="E6" s="10" t="s">
        <v>121</v>
      </c>
      <c r="G6" s="167"/>
    </row>
    <row r="7" spans="1:7" x14ac:dyDescent="0.25">
      <c r="A7" s="20" t="s">
        <v>174</v>
      </c>
      <c r="B7" s="108" t="s">
        <v>280</v>
      </c>
      <c r="C7" s="109"/>
      <c r="D7" s="7" t="s">
        <v>120</v>
      </c>
      <c r="E7" s="10" t="s">
        <v>122</v>
      </c>
      <c r="G7" s="167"/>
    </row>
    <row r="8" spans="1:7" x14ac:dyDescent="0.25">
      <c r="A8" s="20" t="s">
        <v>174</v>
      </c>
      <c r="B8" s="110" t="s">
        <v>2</v>
      </c>
      <c r="C8" s="111"/>
      <c r="D8" s="7" t="s">
        <v>123</v>
      </c>
      <c r="E8" s="11">
        <v>2601</v>
      </c>
      <c r="G8" s="167"/>
    </row>
    <row r="9" spans="1:7" x14ac:dyDescent="0.25">
      <c r="B9" s="172" t="s">
        <v>3</v>
      </c>
      <c r="C9" s="173"/>
      <c r="D9" s="15"/>
      <c r="E9" s="15"/>
      <c r="F9" s="15"/>
      <c r="G9" s="167"/>
    </row>
    <row r="10" spans="1:7" x14ac:dyDescent="0.25">
      <c r="A10" s="20" t="s">
        <v>180</v>
      </c>
      <c r="B10" s="106" t="s">
        <v>1</v>
      </c>
      <c r="C10" s="107"/>
      <c r="D10" s="7" t="s">
        <v>120</v>
      </c>
      <c r="E10" s="10" t="s">
        <v>124</v>
      </c>
      <c r="G10" s="167"/>
    </row>
    <row r="11" spans="1:7" x14ac:dyDescent="0.25">
      <c r="A11" s="20" t="s">
        <v>182</v>
      </c>
      <c r="B11" s="112" t="s">
        <v>4</v>
      </c>
      <c r="C11" s="109"/>
      <c r="D11" s="7" t="s">
        <v>120</v>
      </c>
      <c r="E11" s="10" t="s">
        <v>125</v>
      </c>
      <c r="G11" s="167"/>
    </row>
    <row r="12" spans="1:7" x14ac:dyDescent="0.25">
      <c r="B12" s="113" t="s">
        <v>5</v>
      </c>
      <c r="C12" s="109"/>
      <c r="D12" s="7" t="s">
        <v>120</v>
      </c>
      <c r="E12" s="10" t="s">
        <v>126</v>
      </c>
      <c r="G12" s="167"/>
    </row>
    <row r="13" spans="1:7" x14ac:dyDescent="0.25">
      <c r="B13" s="113" t="s">
        <v>6</v>
      </c>
      <c r="C13" s="109"/>
      <c r="D13" s="7" t="s">
        <v>120</v>
      </c>
      <c r="E13" s="10" t="s">
        <v>126</v>
      </c>
      <c r="G13" s="167"/>
    </row>
    <row r="14" spans="1:7" x14ac:dyDescent="0.25">
      <c r="B14" s="113" t="s">
        <v>255</v>
      </c>
      <c r="C14" s="109"/>
      <c r="D14" s="7" t="s">
        <v>120</v>
      </c>
      <c r="E14" s="10" t="s">
        <v>126</v>
      </c>
      <c r="G14" s="167"/>
    </row>
    <row r="15" spans="1:7" x14ac:dyDescent="0.25">
      <c r="A15" s="20" t="s">
        <v>175</v>
      </c>
      <c r="B15" s="114" t="s">
        <v>258</v>
      </c>
      <c r="C15" s="109"/>
      <c r="D15" s="7" t="s">
        <v>120</v>
      </c>
      <c r="E15" s="10" t="s">
        <v>276</v>
      </c>
      <c r="F15" s="25"/>
      <c r="G15" s="167"/>
    </row>
    <row r="16" spans="1:7" x14ac:dyDescent="0.25">
      <c r="A16" s="20" t="s">
        <v>179</v>
      </c>
      <c r="B16" s="108" t="s">
        <v>7</v>
      </c>
      <c r="C16" s="109" t="s">
        <v>38</v>
      </c>
      <c r="D16" s="7" t="s">
        <v>120</v>
      </c>
      <c r="E16" s="10" t="s">
        <v>126</v>
      </c>
      <c r="G16" s="167"/>
    </row>
    <row r="17" spans="1:7" x14ac:dyDescent="0.25">
      <c r="A17" s="20" t="s">
        <v>181</v>
      </c>
      <c r="B17" s="108" t="s">
        <v>286</v>
      </c>
      <c r="C17" s="109"/>
      <c r="D17" s="7" t="s">
        <v>127</v>
      </c>
      <c r="E17" s="10" t="s">
        <v>155</v>
      </c>
      <c r="F17" s="23"/>
      <c r="G17" s="167"/>
    </row>
    <row r="18" spans="1:7" x14ac:dyDescent="0.25">
      <c r="A18" s="20" t="s">
        <v>181</v>
      </c>
      <c r="B18" s="108" t="s">
        <v>287</v>
      </c>
      <c r="C18" s="109"/>
      <c r="D18" s="7" t="s">
        <v>128</v>
      </c>
      <c r="E18" s="10" t="s">
        <v>156</v>
      </c>
      <c r="F18" s="23"/>
      <c r="G18" s="167"/>
    </row>
    <row r="19" spans="1:7" x14ac:dyDescent="0.25">
      <c r="B19" s="113" t="s">
        <v>8</v>
      </c>
      <c r="C19" s="109"/>
      <c r="D19" s="7" t="s">
        <v>120</v>
      </c>
      <c r="E19" s="10" t="s">
        <v>126</v>
      </c>
      <c r="G19" s="167"/>
    </row>
    <row r="20" spans="1:7" x14ac:dyDescent="0.25">
      <c r="A20" s="20" t="s">
        <v>183</v>
      </c>
      <c r="B20" s="112" t="s">
        <v>288</v>
      </c>
      <c r="C20" s="109"/>
      <c r="D20" s="7" t="s">
        <v>129</v>
      </c>
      <c r="E20" s="11">
        <v>105</v>
      </c>
      <c r="G20" s="167"/>
    </row>
    <row r="21" spans="1:7" x14ac:dyDescent="0.25">
      <c r="B21" s="113" t="s">
        <v>9</v>
      </c>
      <c r="C21" s="115" t="str">
        <f>VLOOKUP(C16,'BACKGROUND DATA'!F1:H8,3,)</f>
        <v>W (Zulu + 10)</v>
      </c>
      <c r="D21" s="7" t="s">
        <v>130</v>
      </c>
      <c r="E21" s="10" t="s">
        <v>58</v>
      </c>
      <c r="G21" s="167"/>
    </row>
    <row r="22" spans="1:7" x14ac:dyDescent="0.25">
      <c r="B22" s="113" t="s">
        <v>10</v>
      </c>
      <c r="C22" s="115" t="str">
        <f>VLOOKUP(C16,'BACKGROUND DATA'!F1:H8,2,)</f>
        <v>YES</v>
      </c>
      <c r="D22" s="7" t="s">
        <v>120</v>
      </c>
      <c r="E22" s="10" t="s">
        <v>40</v>
      </c>
      <c r="G22" s="167"/>
    </row>
    <row r="23" spans="1:7" x14ac:dyDescent="0.25">
      <c r="A23" s="20" t="s">
        <v>222</v>
      </c>
      <c r="B23" s="112" t="s">
        <v>285</v>
      </c>
      <c r="C23" s="109"/>
      <c r="D23" s="7" t="s">
        <v>120</v>
      </c>
      <c r="E23" s="11" t="s">
        <v>50</v>
      </c>
      <c r="G23" s="167"/>
    </row>
    <row r="24" spans="1:7" x14ac:dyDescent="0.25">
      <c r="B24" s="113" t="s">
        <v>11</v>
      </c>
      <c r="C24" s="109"/>
      <c r="D24" s="7" t="s">
        <v>129</v>
      </c>
      <c r="E24" s="11">
        <v>1234</v>
      </c>
      <c r="G24" s="167"/>
    </row>
    <row r="25" spans="1:7" ht="30" x14ac:dyDescent="0.25">
      <c r="A25" s="20" t="s">
        <v>222</v>
      </c>
      <c r="B25" s="116" t="s">
        <v>284</v>
      </c>
      <c r="C25" s="117"/>
      <c r="D25" s="7" t="s">
        <v>129</v>
      </c>
      <c r="E25" s="11">
        <v>126.7</v>
      </c>
      <c r="F25" s="5"/>
      <c r="G25" s="167"/>
    </row>
    <row r="26" spans="1:7" x14ac:dyDescent="0.25">
      <c r="B26" s="172" t="s">
        <v>12</v>
      </c>
      <c r="C26" s="173"/>
      <c r="D26" s="15"/>
      <c r="E26" s="15"/>
      <c r="F26" s="15"/>
      <c r="G26" s="167"/>
    </row>
    <row r="27" spans="1:7" x14ac:dyDescent="0.25">
      <c r="A27" s="20" t="s">
        <v>174</v>
      </c>
      <c r="B27" s="106" t="s">
        <v>13</v>
      </c>
      <c r="C27" s="107"/>
      <c r="D27" s="7" t="s">
        <v>130</v>
      </c>
      <c r="E27" s="12" t="s">
        <v>131</v>
      </c>
      <c r="G27" s="167"/>
    </row>
    <row r="28" spans="1:7" x14ac:dyDescent="0.25">
      <c r="A28" s="20" t="s">
        <v>174</v>
      </c>
      <c r="B28" s="112" t="s">
        <v>14</v>
      </c>
      <c r="C28" s="109"/>
      <c r="D28" s="7" t="s">
        <v>130</v>
      </c>
      <c r="E28" s="12" t="s">
        <v>132</v>
      </c>
      <c r="G28" s="167"/>
    </row>
    <row r="29" spans="1:7" x14ac:dyDescent="0.25">
      <c r="A29" s="20" t="s">
        <v>176</v>
      </c>
      <c r="B29" s="118" t="s">
        <v>281</v>
      </c>
      <c r="C29" s="109"/>
      <c r="E29" s="12" t="s">
        <v>260</v>
      </c>
      <c r="F29" s="25"/>
      <c r="G29" s="167"/>
    </row>
    <row r="30" spans="1:7" x14ac:dyDescent="0.25">
      <c r="A30" s="20" t="s">
        <v>176</v>
      </c>
      <c r="B30" s="112" t="s">
        <v>15</v>
      </c>
      <c r="C30" s="109"/>
      <c r="D30" s="7" t="s">
        <v>130</v>
      </c>
      <c r="E30" s="12" t="s">
        <v>133</v>
      </c>
      <c r="G30" s="167"/>
    </row>
    <row r="31" spans="1:7" x14ac:dyDescent="0.25">
      <c r="A31" s="20" t="s">
        <v>176</v>
      </c>
      <c r="B31" s="112" t="s">
        <v>16</v>
      </c>
      <c r="C31" s="109"/>
      <c r="D31" s="7" t="s">
        <v>130</v>
      </c>
      <c r="E31" s="12" t="s">
        <v>134</v>
      </c>
      <c r="G31" s="167"/>
    </row>
    <row r="32" spans="1:7" x14ac:dyDescent="0.25">
      <c r="A32" s="20" t="s">
        <v>174</v>
      </c>
      <c r="B32" s="108" t="s">
        <v>289</v>
      </c>
      <c r="C32" s="109"/>
      <c r="D32" s="7" t="s">
        <v>130</v>
      </c>
      <c r="E32" s="12" t="s">
        <v>135</v>
      </c>
      <c r="G32" s="167"/>
    </row>
    <row r="33" spans="1:7" x14ac:dyDescent="0.25">
      <c r="B33" s="113" t="s">
        <v>17</v>
      </c>
      <c r="C33" s="109"/>
      <c r="D33" s="7" t="s">
        <v>130</v>
      </c>
      <c r="E33" s="12" t="s">
        <v>136</v>
      </c>
      <c r="G33" s="167"/>
    </row>
    <row r="34" spans="1:7" x14ac:dyDescent="0.25">
      <c r="B34" s="113" t="s">
        <v>18</v>
      </c>
      <c r="C34" s="109"/>
      <c r="D34" s="7" t="s">
        <v>130</v>
      </c>
      <c r="E34" s="12" t="s">
        <v>137</v>
      </c>
      <c r="G34" s="167"/>
    </row>
    <row r="35" spans="1:7" x14ac:dyDescent="0.25">
      <c r="B35" s="113" t="s">
        <v>19</v>
      </c>
      <c r="C35" s="109"/>
      <c r="D35" s="7" t="s">
        <v>130</v>
      </c>
      <c r="E35" s="12" t="s">
        <v>138</v>
      </c>
      <c r="G35" s="167"/>
    </row>
    <row r="36" spans="1:7" x14ac:dyDescent="0.25">
      <c r="A36" s="20" t="s">
        <v>174</v>
      </c>
      <c r="B36" s="110" t="s">
        <v>20</v>
      </c>
      <c r="C36" s="111"/>
      <c r="D36" s="7" t="s">
        <v>130</v>
      </c>
      <c r="E36" s="12" t="s">
        <v>139</v>
      </c>
      <c r="G36" s="167"/>
    </row>
    <row r="37" spans="1:7" x14ac:dyDescent="0.25">
      <c r="B37" s="172" t="s">
        <v>21</v>
      </c>
      <c r="C37" s="173"/>
      <c r="D37" s="15"/>
      <c r="E37" s="15"/>
      <c r="F37" s="15"/>
      <c r="G37" s="167"/>
    </row>
    <row r="38" spans="1:7" x14ac:dyDescent="0.25">
      <c r="B38" s="174" t="str">
        <f>CONCATENATE("RWY"&amp;" "&amp;C39)</f>
        <v xml:space="preserve">RWY </v>
      </c>
      <c r="C38" s="174"/>
      <c r="D38" s="16"/>
      <c r="E38" s="16"/>
      <c r="F38" s="16"/>
      <c r="G38" s="167"/>
    </row>
    <row r="39" spans="1:7" x14ac:dyDescent="0.25">
      <c r="B39" s="119" t="s">
        <v>22</v>
      </c>
      <c r="C39" s="120"/>
      <c r="D39" s="7" t="s">
        <v>129</v>
      </c>
      <c r="E39" s="10" t="s">
        <v>140</v>
      </c>
      <c r="G39" s="167"/>
    </row>
    <row r="40" spans="1:7" x14ac:dyDescent="0.25">
      <c r="A40" s="20" t="s">
        <v>186</v>
      </c>
      <c r="B40" s="118" t="s">
        <v>282</v>
      </c>
      <c r="C40" s="121"/>
      <c r="D40" s="7" t="s">
        <v>129</v>
      </c>
      <c r="E40" s="11">
        <v>164</v>
      </c>
      <c r="F40" s="26"/>
      <c r="G40" s="167"/>
    </row>
    <row r="41" spans="1:7" x14ac:dyDescent="0.25">
      <c r="A41" s="20" t="s">
        <v>188</v>
      </c>
      <c r="B41" s="112" t="s">
        <v>257</v>
      </c>
      <c r="C41" s="109"/>
      <c r="D41" s="7" t="s">
        <v>129</v>
      </c>
      <c r="E41" s="11">
        <v>1400</v>
      </c>
      <c r="G41" s="167"/>
    </row>
    <row r="42" spans="1:7" x14ac:dyDescent="0.25">
      <c r="A42" s="20" t="s">
        <v>189</v>
      </c>
      <c r="B42" s="118" t="s">
        <v>283</v>
      </c>
      <c r="C42" s="109"/>
      <c r="D42" s="7" t="s">
        <v>129</v>
      </c>
      <c r="E42" s="11">
        <v>1520</v>
      </c>
      <c r="G42" s="167"/>
    </row>
    <row r="43" spans="1:7" ht="45" x14ac:dyDescent="0.25">
      <c r="A43" s="20" t="s">
        <v>188</v>
      </c>
      <c r="B43" s="122" t="s">
        <v>393</v>
      </c>
      <c r="C43" s="109"/>
      <c r="D43" s="7" t="s">
        <v>120</v>
      </c>
      <c r="E43" s="10" t="s">
        <v>212</v>
      </c>
      <c r="F43" s="24"/>
      <c r="G43" s="167"/>
    </row>
    <row r="44" spans="1:7" x14ac:dyDescent="0.25">
      <c r="A44" s="20" t="s">
        <v>192</v>
      </c>
      <c r="B44" s="112" t="s">
        <v>370</v>
      </c>
      <c r="C44" s="109"/>
      <c r="D44" s="7" t="s">
        <v>129</v>
      </c>
      <c r="E44" s="11">
        <v>8</v>
      </c>
      <c r="G44" s="167"/>
    </row>
    <row r="45" spans="1:7" x14ac:dyDescent="0.25">
      <c r="A45" s="20" t="s">
        <v>192</v>
      </c>
      <c r="B45" s="112" t="s">
        <v>371</v>
      </c>
      <c r="C45" s="109"/>
      <c r="D45" s="7" t="s">
        <v>120</v>
      </c>
      <c r="E45" s="10" t="s">
        <v>141</v>
      </c>
      <c r="G45" s="167"/>
    </row>
    <row r="46" spans="1:7" x14ac:dyDescent="0.25">
      <c r="A46" s="20" t="s">
        <v>192</v>
      </c>
      <c r="B46" s="112" t="s">
        <v>372</v>
      </c>
      <c r="C46" s="109"/>
      <c r="D46" s="7" t="s">
        <v>120</v>
      </c>
      <c r="E46" s="10" t="s">
        <v>142</v>
      </c>
      <c r="G46" s="167"/>
    </row>
    <row r="47" spans="1:7" x14ac:dyDescent="0.25">
      <c r="A47" s="20" t="s">
        <v>192</v>
      </c>
      <c r="B47" s="108" t="s">
        <v>290</v>
      </c>
      <c r="C47" s="109"/>
      <c r="D47" s="7" t="s">
        <v>129</v>
      </c>
      <c r="E47" s="11">
        <v>8700</v>
      </c>
      <c r="G47" s="167"/>
    </row>
    <row r="48" spans="1:7" x14ac:dyDescent="0.25">
      <c r="A48" s="20" t="s">
        <v>192</v>
      </c>
      <c r="B48" s="108" t="s">
        <v>373</v>
      </c>
      <c r="C48" s="109"/>
      <c r="D48" s="7" t="s">
        <v>129</v>
      </c>
      <c r="E48" s="11">
        <v>1.32</v>
      </c>
      <c r="G48" s="167"/>
    </row>
    <row r="49" spans="1:7" x14ac:dyDescent="0.25">
      <c r="A49" s="20" t="s">
        <v>192</v>
      </c>
      <c r="B49" s="108" t="s">
        <v>374</v>
      </c>
      <c r="C49" s="109"/>
      <c r="D49" s="7" t="s">
        <v>120</v>
      </c>
      <c r="E49" s="10" t="s">
        <v>78</v>
      </c>
      <c r="G49" s="167"/>
    </row>
    <row r="50" spans="1:7" x14ac:dyDescent="0.25">
      <c r="A50" s="20" t="s">
        <v>192</v>
      </c>
      <c r="B50" s="108" t="s">
        <v>375</v>
      </c>
      <c r="C50" s="109"/>
      <c r="D50" s="7" t="s">
        <v>120</v>
      </c>
      <c r="E50" s="10" t="s">
        <v>79</v>
      </c>
      <c r="G50" s="167"/>
    </row>
    <row r="51" spans="1:7" x14ac:dyDescent="0.25">
      <c r="B51" s="113" t="s">
        <v>23</v>
      </c>
      <c r="C51" s="109"/>
      <c r="D51" s="7" t="s">
        <v>120</v>
      </c>
      <c r="E51" s="10" t="s">
        <v>143</v>
      </c>
      <c r="G51" s="167"/>
    </row>
    <row r="52" spans="1:7" x14ac:dyDescent="0.25">
      <c r="A52" s="20" t="s">
        <v>188</v>
      </c>
      <c r="B52" s="108" t="s">
        <v>291</v>
      </c>
      <c r="C52" s="109"/>
      <c r="D52" s="7" t="s">
        <v>129</v>
      </c>
      <c r="E52" s="11">
        <v>30</v>
      </c>
      <c r="G52" s="167"/>
    </row>
    <row r="53" spans="1:7" x14ac:dyDescent="0.25">
      <c r="A53" s="20" t="s">
        <v>189</v>
      </c>
      <c r="B53" s="108" t="s">
        <v>293</v>
      </c>
      <c r="C53" s="109"/>
      <c r="D53" s="7" t="s">
        <v>129</v>
      </c>
      <c r="E53" s="11">
        <v>90</v>
      </c>
      <c r="G53" s="167"/>
    </row>
    <row r="54" spans="1:7" x14ac:dyDescent="0.25">
      <c r="A54" s="20" t="s">
        <v>189</v>
      </c>
      <c r="B54" s="108" t="s">
        <v>292</v>
      </c>
      <c r="C54" s="109"/>
      <c r="D54" s="7" t="s">
        <v>129</v>
      </c>
      <c r="E54" s="11">
        <v>60</v>
      </c>
      <c r="G54" s="167"/>
    </row>
    <row r="55" spans="1:7" x14ac:dyDescent="0.25">
      <c r="A55" s="20" t="s">
        <v>185</v>
      </c>
      <c r="B55" s="112" t="s">
        <v>24</v>
      </c>
      <c r="C55" s="109"/>
      <c r="D55" s="7" t="s">
        <v>130</v>
      </c>
      <c r="E55" s="11">
        <v>3</v>
      </c>
      <c r="G55" s="167"/>
    </row>
    <row r="56" spans="1:7" x14ac:dyDescent="0.25">
      <c r="A56" s="20" t="s">
        <v>193</v>
      </c>
      <c r="B56" s="112" t="s">
        <v>25</v>
      </c>
      <c r="C56" s="123"/>
      <c r="D56" s="7" t="s">
        <v>130</v>
      </c>
      <c r="E56" s="10" t="s">
        <v>154</v>
      </c>
      <c r="G56" s="167"/>
    </row>
    <row r="57" spans="1:7" ht="60" x14ac:dyDescent="0.25">
      <c r="A57" s="20" t="s">
        <v>250</v>
      </c>
      <c r="B57" s="124" t="s">
        <v>394</v>
      </c>
      <c r="C57" s="123"/>
      <c r="D57" s="7" t="s">
        <v>120</v>
      </c>
      <c r="E57" s="12" t="s">
        <v>261</v>
      </c>
      <c r="F57" s="25"/>
      <c r="G57" s="167"/>
    </row>
    <row r="58" spans="1:7" x14ac:dyDescent="0.25">
      <c r="A58" s="20" t="s">
        <v>211</v>
      </c>
      <c r="B58" s="108" t="s">
        <v>294</v>
      </c>
      <c r="C58" s="109"/>
      <c r="D58" s="7" t="s">
        <v>129</v>
      </c>
      <c r="E58" s="11">
        <v>124.55</v>
      </c>
      <c r="G58" s="167"/>
    </row>
    <row r="59" spans="1:7" x14ac:dyDescent="0.25">
      <c r="A59" s="20" t="s">
        <v>211</v>
      </c>
      <c r="B59" s="125" t="s">
        <v>295</v>
      </c>
      <c r="C59" s="111"/>
      <c r="D59" s="7" t="s">
        <v>129</v>
      </c>
      <c r="E59" s="11">
        <v>121.45</v>
      </c>
      <c r="G59" s="167"/>
    </row>
    <row r="60" spans="1:7" x14ac:dyDescent="0.25">
      <c r="B60" s="172" t="s">
        <v>26</v>
      </c>
      <c r="C60" s="173"/>
      <c r="D60" s="15"/>
      <c r="E60" s="15"/>
      <c r="F60" s="15"/>
      <c r="G60" s="167"/>
    </row>
    <row r="61" spans="1:7" x14ac:dyDescent="0.25">
      <c r="B61" s="168" t="str">
        <f>CONCATENATE("RWY"&amp;" "&amp;'BACKGROUND DATA'!C16)</f>
        <v xml:space="preserve">RWY </v>
      </c>
      <c r="C61" s="169"/>
      <c r="D61" s="16"/>
      <c r="E61" s="16"/>
      <c r="F61" s="16"/>
      <c r="G61" s="167"/>
    </row>
    <row r="62" spans="1:7" x14ac:dyDescent="0.25">
      <c r="A62" s="20" t="s">
        <v>190</v>
      </c>
      <c r="B62" s="126" t="s">
        <v>297</v>
      </c>
      <c r="C62" s="107"/>
      <c r="D62" s="7" t="s">
        <v>127</v>
      </c>
      <c r="E62" s="11" t="s">
        <v>157</v>
      </c>
      <c r="F62" s="23"/>
      <c r="G62" s="167"/>
    </row>
    <row r="63" spans="1:7" x14ac:dyDescent="0.25">
      <c r="A63" s="20" t="s">
        <v>190</v>
      </c>
      <c r="B63" s="108" t="s">
        <v>298</v>
      </c>
      <c r="C63" s="109"/>
      <c r="D63" s="7" t="s">
        <v>128</v>
      </c>
      <c r="E63" s="11" t="s">
        <v>158</v>
      </c>
      <c r="F63" s="23"/>
      <c r="G63" s="167"/>
    </row>
    <row r="64" spans="1:7" x14ac:dyDescent="0.25">
      <c r="A64" s="20" t="s">
        <v>191</v>
      </c>
      <c r="B64" s="108" t="s">
        <v>296</v>
      </c>
      <c r="C64" s="109"/>
      <c r="D64" s="7" t="s">
        <v>129</v>
      </c>
      <c r="E64" s="11">
        <v>52</v>
      </c>
      <c r="F64" s="23"/>
      <c r="G64" s="167"/>
    </row>
    <row r="65" spans="1:7" x14ac:dyDescent="0.25">
      <c r="B65" s="127" t="s">
        <v>367</v>
      </c>
      <c r="C65" s="109"/>
      <c r="D65" s="7" t="s">
        <v>127</v>
      </c>
      <c r="E65" s="11" t="s">
        <v>159</v>
      </c>
      <c r="F65" s="23"/>
      <c r="G65" s="167"/>
    </row>
    <row r="66" spans="1:7" x14ac:dyDescent="0.25">
      <c r="B66" s="127" t="s">
        <v>368</v>
      </c>
      <c r="C66" s="109"/>
      <c r="D66" s="7" t="s">
        <v>128</v>
      </c>
      <c r="E66" s="11" t="s">
        <v>158</v>
      </c>
      <c r="F66" s="23"/>
      <c r="G66" s="167"/>
    </row>
    <row r="67" spans="1:7" x14ac:dyDescent="0.25">
      <c r="B67" s="127" t="s">
        <v>369</v>
      </c>
      <c r="C67" s="109"/>
      <c r="D67" s="7" t="s">
        <v>129</v>
      </c>
      <c r="E67" s="11">
        <v>54</v>
      </c>
      <c r="F67" s="23"/>
      <c r="G67" s="167"/>
    </row>
    <row r="68" spans="1:7" x14ac:dyDescent="0.25">
      <c r="B68" s="113" t="s">
        <v>299</v>
      </c>
      <c r="C68" s="109"/>
      <c r="D68" s="7" t="s">
        <v>129</v>
      </c>
      <c r="E68" s="11">
        <v>132</v>
      </c>
      <c r="G68" s="167"/>
    </row>
    <row r="69" spans="1:7" x14ac:dyDescent="0.25">
      <c r="A69" s="20" t="s">
        <v>196</v>
      </c>
      <c r="B69" s="112" t="s">
        <v>365</v>
      </c>
      <c r="C69" s="109"/>
      <c r="D69" s="7" t="s">
        <v>129</v>
      </c>
      <c r="E69" s="11">
        <v>90</v>
      </c>
      <c r="G69" s="167"/>
    </row>
    <row r="70" spans="1:7" x14ac:dyDescent="0.25">
      <c r="A70" s="20" t="s">
        <v>196</v>
      </c>
      <c r="B70" s="112" t="s">
        <v>366</v>
      </c>
      <c r="C70" s="109"/>
      <c r="D70" s="7" t="s">
        <v>129</v>
      </c>
      <c r="E70" s="11">
        <v>60</v>
      </c>
      <c r="G70" s="167"/>
    </row>
    <row r="71" spans="1:7" x14ac:dyDescent="0.25">
      <c r="A71" s="20" t="s">
        <v>187</v>
      </c>
      <c r="B71" s="118" t="s">
        <v>302</v>
      </c>
      <c r="C71" s="109"/>
      <c r="D71" s="7" t="s">
        <v>120</v>
      </c>
      <c r="E71" s="11"/>
      <c r="F71" s="26"/>
      <c r="G71" s="167"/>
    </row>
    <row r="72" spans="1:7" x14ac:dyDescent="0.25">
      <c r="A72" s="20" t="s">
        <v>195</v>
      </c>
      <c r="B72" s="128" t="s">
        <v>300</v>
      </c>
      <c r="C72" s="111"/>
      <c r="D72" s="7" t="s">
        <v>129</v>
      </c>
      <c r="E72" s="11">
        <v>4</v>
      </c>
      <c r="F72" s="26"/>
      <c r="G72" s="167"/>
    </row>
    <row r="73" spans="1:7" x14ac:dyDescent="0.25">
      <c r="B73" s="168" t="str">
        <f>CONCATENATE("RWY"&amp;" "&amp;'BACKGROUND DATA'!C17)</f>
        <v xml:space="preserve">RWY </v>
      </c>
      <c r="C73" s="169"/>
      <c r="D73" s="16"/>
      <c r="E73" s="16"/>
      <c r="F73" s="16"/>
      <c r="G73" s="167"/>
    </row>
    <row r="74" spans="1:7" x14ac:dyDescent="0.25">
      <c r="A74" s="20" t="s">
        <v>190</v>
      </c>
      <c r="B74" s="126" t="s">
        <v>297</v>
      </c>
      <c r="C74" s="107"/>
      <c r="D74" s="7" t="s">
        <v>127</v>
      </c>
      <c r="E74" s="11" t="s">
        <v>159</v>
      </c>
      <c r="F74" s="23"/>
      <c r="G74" s="167"/>
    </row>
    <row r="75" spans="1:7" x14ac:dyDescent="0.25">
      <c r="A75" s="20" t="s">
        <v>190</v>
      </c>
      <c r="B75" s="108" t="s">
        <v>298</v>
      </c>
      <c r="C75" s="109"/>
      <c r="D75" s="7" t="s">
        <v>128</v>
      </c>
      <c r="E75" s="11" t="s">
        <v>158</v>
      </c>
      <c r="F75" s="23"/>
      <c r="G75" s="167"/>
    </row>
    <row r="76" spans="1:7" x14ac:dyDescent="0.25">
      <c r="A76" s="20" t="s">
        <v>191</v>
      </c>
      <c r="B76" s="108" t="s">
        <v>296</v>
      </c>
      <c r="C76" s="109"/>
      <c r="D76" s="7" t="s">
        <v>129</v>
      </c>
      <c r="E76" s="11">
        <v>60</v>
      </c>
      <c r="F76" s="23"/>
      <c r="G76" s="167"/>
    </row>
    <row r="77" spans="1:7" x14ac:dyDescent="0.25">
      <c r="B77" s="127" t="s">
        <v>367</v>
      </c>
      <c r="C77" s="109"/>
      <c r="D77" s="7" t="s">
        <v>127</v>
      </c>
      <c r="E77" s="11" t="s">
        <v>159</v>
      </c>
      <c r="F77" s="23"/>
      <c r="G77" s="167"/>
    </row>
    <row r="78" spans="1:7" x14ac:dyDescent="0.25">
      <c r="B78" s="127" t="s">
        <v>368</v>
      </c>
      <c r="C78" s="109"/>
      <c r="D78" s="7" t="s">
        <v>128</v>
      </c>
      <c r="E78" s="11" t="s">
        <v>158</v>
      </c>
      <c r="F78" s="23"/>
      <c r="G78" s="167"/>
    </row>
    <row r="79" spans="1:7" x14ac:dyDescent="0.25">
      <c r="B79" s="127" t="s">
        <v>369</v>
      </c>
      <c r="C79" s="109"/>
      <c r="D79" s="7" t="s">
        <v>129</v>
      </c>
      <c r="E79" s="11">
        <v>60</v>
      </c>
      <c r="F79" s="23"/>
      <c r="G79" s="167"/>
    </row>
    <row r="80" spans="1:7" x14ac:dyDescent="0.25">
      <c r="B80" s="113" t="s">
        <v>299</v>
      </c>
      <c r="C80" s="109"/>
      <c r="D80" s="7" t="s">
        <v>129</v>
      </c>
      <c r="E80" s="11">
        <v>132</v>
      </c>
      <c r="G80" s="167"/>
    </row>
    <row r="81" spans="1:7" x14ac:dyDescent="0.25">
      <c r="A81" s="20" t="s">
        <v>196</v>
      </c>
      <c r="B81" s="112" t="s">
        <v>365</v>
      </c>
      <c r="C81" s="109"/>
      <c r="D81" s="7" t="s">
        <v>129</v>
      </c>
      <c r="E81" s="11">
        <v>90</v>
      </c>
      <c r="G81" s="167"/>
    </row>
    <row r="82" spans="1:7" x14ac:dyDescent="0.25">
      <c r="A82" s="20" t="s">
        <v>196</v>
      </c>
      <c r="B82" s="112" t="s">
        <v>366</v>
      </c>
      <c r="C82" s="109"/>
      <c r="D82" s="7" t="s">
        <v>129</v>
      </c>
      <c r="E82" s="11">
        <v>60</v>
      </c>
      <c r="G82" s="167"/>
    </row>
    <row r="83" spans="1:7" x14ac:dyDescent="0.25">
      <c r="A83" s="20" t="s">
        <v>187</v>
      </c>
      <c r="B83" s="118" t="s">
        <v>302</v>
      </c>
      <c r="C83" s="109"/>
      <c r="D83" s="7" t="s">
        <v>120</v>
      </c>
      <c r="E83" s="17"/>
      <c r="F83" s="19"/>
      <c r="G83" s="167"/>
    </row>
    <row r="84" spans="1:7" x14ac:dyDescent="0.25">
      <c r="A84" s="20" t="s">
        <v>195</v>
      </c>
      <c r="B84" s="128" t="s">
        <v>300</v>
      </c>
      <c r="C84" s="111"/>
      <c r="D84" s="7" t="s">
        <v>129</v>
      </c>
      <c r="E84" s="11">
        <v>4</v>
      </c>
      <c r="G84" s="167"/>
    </row>
    <row r="85" spans="1:7" x14ac:dyDescent="0.25">
      <c r="B85" s="172" t="s">
        <v>27</v>
      </c>
      <c r="C85" s="173"/>
      <c r="D85" s="15"/>
      <c r="E85" s="15"/>
      <c r="F85" s="15"/>
      <c r="G85" s="167"/>
    </row>
    <row r="86" spans="1:7" ht="75" x14ac:dyDescent="0.25">
      <c r="B86" s="129" t="s">
        <v>392</v>
      </c>
      <c r="C86" s="107"/>
      <c r="D86" s="8" t="s">
        <v>379</v>
      </c>
      <c r="E86" s="12" t="s">
        <v>144</v>
      </c>
      <c r="F86" s="5"/>
      <c r="G86" s="167"/>
    </row>
    <row r="87" spans="1:7" x14ac:dyDescent="0.25">
      <c r="B87" s="134" t="s">
        <v>380</v>
      </c>
      <c r="C87" s="109"/>
      <c r="D87" s="7" t="s">
        <v>120</v>
      </c>
      <c r="E87" s="12" t="s">
        <v>126</v>
      </c>
      <c r="F87" s="18"/>
      <c r="G87" s="167"/>
    </row>
    <row r="88" spans="1:7" ht="75" x14ac:dyDescent="0.25">
      <c r="A88" s="20" t="s">
        <v>262</v>
      </c>
      <c r="B88" s="122" t="s">
        <v>383</v>
      </c>
      <c r="C88" s="109"/>
      <c r="D88" s="8" t="s">
        <v>379</v>
      </c>
      <c r="E88" s="12" t="s">
        <v>145</v>
      </c>
      <c r="F88" s="5"/>
      <c r="G88" s="167"/>
    </row>
    <row r="89" spans="1:7" ht="75" x14ac:dyDescent="0.25">
      <c r="A89" s="20" t="s">
        <v>222</v>
      </c>
      <c r="B89" s="133" t="s">
        <v>303</v>
      </c>
      <c r="C89" s="109"/>
      <c r="D89" s="7" t="s">
        <v>130</v>
      </c>
      <c r="E89" s="12" t="s">
        <v>146</v>
      </c>
      <c r="F89" s="18"/>
      <c r="G89" s="167"/>
    </row>
    <row r="90" spans="1:7" ht="45" x14ac:dyDescent="0.25">
      <c r="B90" s="134" t="s">
        <v>28</v>
      </c>
      <c r="C90" s="109"/>
      <c r="D90" s="8" t="s">
        <v>379</v>
      </c>
      <c r="E90" s="12" t="s">
        <v>147</v>
      </c>
      <c r="G90" s="167"/>
    </row>
    <row r="91" spans="1:7" ht="45" x14ac:dyDescent="0.25">
      <c r="A91" s="21" t="s">
        <v>251</v>
      </c>
      <c r="B91" s="135" t="s">
        <v>395</v>
      </c>
      <c r="C91" s="130" t="s">
        <v>396</v>
      </c>
      <c r="D91" s="8" t="s">
        <v>379</v>
      </c>
      <c r="E91" s="12" t="s">
        <v>148</v>
      </c>
      <c r="F91" s="5" t="s">
        <v>397</v>
      </c>
      <c r="G91" s="167"/>
    </row>
    <row r="92" spans="1:7" ht="75" x14ac:dyDescent="0.25">
      <c r="A92" s="20" t="s">
        <v>223</v>
      </c>
      <c r="B92" s="114" t="s">
        <v>384</v>
      </c>
      <c r="C92" s="109"/>
      <c r="D92" s="8" t="s">
        <v>379</v>
      </c>
      <c r="E92" s="12" t="s">
        <v>149</v>
      </c>
      <c r="F92" s="5"/>
      <c r="G92" s="167"/>
    </row>
    <row r="93" spans="1:7" ht="60" x14ac:dyDescent="0.25">
      <c r="A93" s="20" t="s">
        <v>218</v>
      </c>
      <c r="B93" s="136" t="s">
        <v>385</v>
      </c>
      <c r="C93" s="109"/>
      <c r="D93" s="8" t="s">
        <v>381</v>
      </c>
      <c r="E93" s="12" t="s">
        <v>382</v>
      </c>
      <c r="F93" s="5"/>
      <c r="G93" s="167"/>
    </row>
    <row r="94" spans="1:7" ht="45" x14ac:dyDescent="0.25">
      <c r="A94" s="20" t="s">
        <v>221</v>
      </c>
      <c r="B94" s="133" t="s">
        <v>304</v>
      </c>
      <c r="C94" s="109"/>
      <c r="D94" s="7" t="s">
        <v>130</v>
      </c>
      <c r="E94" s="12" t="s">
        <v>150</v>
      </c>
      <c r="F94" s="18"/>
      <c r="G94" s="167"/>
    </row>
    <row r="95" spans="1:7" ht="75" x14ac:dyDescent="0.25">
      <c r="A95" s="20" t="s">
        <v>256</v>
      </c>
      <c r="B95" s="137" t="s">
        <v>386</v>
      </c>
      <c r="C95" s="109"/>
      <c r="D95" s="8" t="s">
        <v>379</v>
      </c>
      <c r="E95" s="12" t="s">
        <v>151</v>
      </c>
      <c r="F95" s="5"/>
      <c r="G95" s="167"/>
    </row>
    <row r="96" spans="1:7" ht="45" x14ac:dyDescent="0.25">
      <c r="A96" s="22" t="s">
        <v>254</v>
      </c>
      <c r="B96" s="122" t="s">
        <v>387</v>
      </c>
      <c r="C96" s="109"/>
      <c r="D96" s="8" t="s">
        <v>379</v>
      </c>
      <c r="E96" s="12" t="s">
        <v>152</v>
      </c>
      <c r="F96" s="5"/>
      <c r="G96" s="167"/>
    </row>
    <row r="97" spans="1:7" ht="75" x14ac:dyDescent="0.25">
      <c r="A97" s="22" t="s">
        <v>224</v>
      </c>
      <c r="B97" s="138" t="s">
        <v>388</v>
      </c>
      <c r="C97" s="109"/>
      <c r="D97" s="8" t="s">
        <v>120</v>
      </c>
      <c r="E97" s="12"/>
      <c r="F97" s="18"/>
      <c r="G97" s="167"/>
    </row>
    <row r="98" spans="1:7" ht="30" x14ac:dyDescent="0.25">
      <c r="A98" s="20" t="s">
        <v>219</v>
      </c>
      <c r="B98" s="139" t="s">
        <v>263</v>
      </c>
      <c r="C98" s="109"/>
      <c r="D98" s="8" t="s">
        <v>120</v>
      </c>
      <c r="E98" s="12"/>
      <c r="F98" s="18"/>
      <c r="G98" s="167"/>
    </row>
    <row r="99" spans="1:7" ht="30" x14ac:dyDescent="0.25">
      <c r="A99" s="20" t="s">
        <v>220</v>
      </c>
      <c r="B99" s="124" t="s">
        <v>253</v>
      </c>
      <c r="C99" s="109"/>
      <c r="D99" s="8" t="s">
        <v>120</v>
      </c>
      <c r="E99" s="10" t="s">
        <v>126</v>
      </c>
      <c r="F99" s="18"/>
      <c r="G99" s="167"/>
    </row>
    <row r="100" spans="1:7" ht="45" x14ac:dyDescent="0.25">
      <c r="A100" s="20" t="s">
        <v>184</v>
      </c>
      <c r="B100" s="137" t="s">
        <v>389</v>
      </c>
      <c r="C100" s="109"/>
      <c r="D100" s="8" t="s">
        <v>379</v>
      </c>
      <c r="E100" s="12" t="s">
        <v>248</v>
      </c>
      <c r="G100" s="167"/>
    </row>
    <row r="101" spans="1:7" x14ac:dyDescent="0.2">
      <c r="A101" s="20" t="s">
        <v>196</v>
      </c>
      <c r="B101" s="118" t="s">
        <v>200</v>
      </c>
      <c r="C101" s="109"/>
      <c r="D101" s="8" t="s">
        <v>120</v>
      </c>
      <c r="E101" s="12" t="s">
        <v>264</v>
      </c>
      <c r="F101" s="27"/>
      <c r="G101" s="167"/>
    </row>
    <row r="102" spans="1:7" x14ac:dyDescent="0.25">
      <c r="A102" s="20" t="s">
        <v>198</v>
      </c>
      <c r="B102" s="140" t="s">
        <v>249</v>
      </c>
      <c r="C102" s="109"/>
      <c r="D102" s="8"/>
      <c r="E102" s="12" t="s">
        <v>265</v>
      </c>
      <c r="G102" s="167"/>
    </row>
    <row r="103" spans="1:7" x14ac:dyDescent="0.25">
      <c r="A103" s="20" t="s">
        <v>197</v>
      </c>
      <c r="B103" s="128" t="s">
        <v>199</v>
      </c>
      <c r="C103" s="111"/>
      <c r="D103" s="8"/>
      <c r="E103" s="12" t="s">
        <v>266</v>
      </c>
      <c r="G103" s="167"/>
    </row>
    <row r="104" spans="1:7" x14ac:dyDescent="0.25">
      <c r="B104" s="172" t="s">
        <v>34</v>
      </c>
      <c r="C104" s="173"/>
      <c r="D104" s="15"/>
      <c r="E104" s="15"/>
      <c r="F104" s="15"/>
      <c r="G104" s="167"/>
    </row>
    <row r="105" spans="1:7" ht="30" x14ac:dyDescent="0.25">
      <c r="A105" s="20" t="s">
        <v>213</v>
      </c>
      <c r="B105" s="131" t="s">
        <v>330</v>
      </c>
      <c r="C105" s="107"/>
      <c r="D105" s="7" t="s">
        <v>120</v>
      </c>
      <c r="E105" s="12" t="s">
        <v>126</v>
      </c>
      <c r="F105" s="5" t="s">
        <v>259</v>
      </c>
      <c r="G105" s="167"/>
    </row>
    <row r="106" spans="1:7" x14ac:dyDescent="0.25">
      <c r="B106" s="113" t="s">
        <v>332</v>
      </c>
      <c r="C106" s="109"/>
      <c r="D106" s="7" t="s">
        <v>127</v>
      </c>
      <c r="E106" s="11" t="s">
        <v>159</v>
      </c>
      <c r="F106" s="23"/>
      <c r="G106" s="167"/>
    </row>
    <row r="107" spans="1:7" x14ac:dyDescent="0.25">
      <c r="B107" s="113" t="s">
        <v>331</v>
      </c>
      <c r="C107" s="109"/>
      <c r="D107" s="7" t="s">
        <v>128</v>
      </c>
      <c r="E107" s="11" t="s">
        <v>158</v>
      </c>
      <c r="F107" s="23"/>
      <c r="G107" s="167"/>
    </row>
    <row r="108" spans="1:7" x14ac:dyDescent="0.25">
      <c r="B108" s="113" t="s">
        <v>31</v>
      </c>
      <c r="C108" s="109"/>
      <c r="D108" s="7" t="s">
        <v>120</v>
      </c>
      <c r="E108" s="10" t="s">
        <v>153</v>
      </c>
      <c r="G108" s="167"/>
    </row>
    <row r="109" spans="1:7" x14ac:dyDescent="0.25">
      <c r="B109" s="113" t="s">
        <v>252</v>
      </c>
      <c r="C109" s="109"/>
      <c r="D109" s="7" t="s">
        <v>120</v>
      </c>
      <c r="E109" s="12" t="s">
        <v>126</v>
      </c>
      <c r="G109" s="167"/>
    </row>
    <row r="110" spans="1:7" x14ac:dyDescent="0.25">
      <c r="B110" s="113" t="s">
        <v>160</v>
      </c>
      <c r="C110" s="109"/>
      <c r="D110" s="7" t="s">
        <v>120</v>
      </c>
      <c r="E110" s="12" t="s">
        <v>126</v>
      </c>
      <c r="G110" s="167"/>
    </row>
    <row r="111" spans="1:7" x14ac:dyDescent="0.25">
      <c r="A111" s="20" t="s">
        <v>213</v>
      </c>
      <c r="B111" s="139" t="s">
        <v>333</v>
      </c>
      <c r="C111" s="109"/>
      <c r="D111" s="7" t="s">
        <v>120</v>
      </c>
      <c r="E111" s="12"/>
      <c r="G111" s="167"/>
    </row>
    <row r="112" spans="1:7" ht="30" x14ac:dyDescent="0.25">
      <c r="A112" s="20" t="s">
        <v>214</v>
      </c>
      <c r="B112" s="124" t="s">
        <v>390</v>
      </c>
      <c r="C112" s="109"/>
      <c r="D112" s="7" t="s">
        <v>120</v>
      </c>
      <c r="F112" s="18"/>
      <c r="G112" s="167"/>
    </row>
    <row r="113" spans="1:7" ht="30" x14ac:dyDescent="0.25">
      <c r="A113" s="20" t="s">
        <v>215</v>
      </c>
      <c r="B113" s="138" t="s">
        <v>391</v>
      </c>
      <c r="C113" s="109"/>
      <c r="D113" s="7" t="s">
        <v>120</v>
      </c>
      <c r="F113" s="18"/>
      <c r="G113" s="167"/>
    </row>
    <row r="114" spans="1:7" x14ac:dyDescent="0.25">
      <c r="A114" s="20" t="s">
        <v>217</v>
      </c>
      <c r="B114" s="141" t="s">
        <v>216</v>
      </c>
      <c r="C114" s="111"/>
      <c r="D114" s="7" t="s">
        <v>120</v>
      </c>
      <c r="F114" s="18"/>
      <c r="G114" s="167"/>
    </row>
    <row r="115" spans="1:7" x14ac:dyDescent="0.25">
      <c r="B115" s="172" t="s">
        <v>172</v>
      </c>
      <c r="C115" s="173"/>
      <c r="D115" s="15"/>
      <c r="E115" s="15"/>
      <c r="F115" s="15"/>
      <c r="G115" s="167"/>
    </row>
    <row r="116" spans="1:7" x14ac:dyDescent="0.25">
      <c r="B116" s="168" t="str">
        <f>B61</f>
        <v xml:space="preserve">RWY </v>
      </c>
      <c r="C116" s="169"/>
      <c r="D116" s="16"/>
      <c r="E116" s="16"/>
      <c r="F116" s="16"/>
      <c r="G116" s="167"/>
    </row>
    <row r="117" spans="1:7" x14ac:dyDescent="0.25">
      <c r="A117" s="20" t="s">
        <v>194</v>
      </c>
      <c r="B117" s="126" t="s">
        <v>320</v>
      </c>
      <c r="C117" s="107"/>
      <c r="D117" s="7" t="s">
        <v>129</v>
      </c>
      <c r="E117" s="11">
        <v>1200</v>
      </c>
      <c r="G117" s="167"/>
    </row>
    <row r="118" spans="1:7" x14ac:dyDescent="0.25">
      <c r="A118" s="20" t="s">
        <v>194</v>
      </c>
      <c r="B118" s="108" t="s">
        <v>321</v>
      </c>
      <c r="C118" s="109"/>
      <c r="D118" s="7" t="s">
        <v>129</v>
      </c>
      <c r="E118" s="11">
        <v>1300</v>
      </c>
      <c r="G118" s="167"/>
    </row>
    <row r="119" spans="1:7" x14ac:dyDescent="0.25">
      <c r="A119" s="20" t="s">
        <v>194</v>
      </c>
      <c r="B119" s="108" t="s">
        <v>173</v>
      </c>
      <c r="C119" s="109"/>
      <c r="D119" s="7" t="s">
        <v>129</v>
      </c>
      <c r="E119" s="11">
        <v>6.32</v>
      </c>
      <c r="G119" s="167"/>
    </row>
    <row r="120" spans="1:7" x14ac:dyDescent="0.25">
      <c r="A120" s="20" t="s">
        <v>194</v>
      </c>
      <c r="B120" s="108" t="s">
        <v>322</v>
      </c>
      <c r="C120" s="109"/>
      <c r="D120" s="7" t="s">
        <v>129</v>
      </c>
      <c r="E120" s="11">
        <v>1500</v>
      </c>
      <c r="G120" s="167"/>
    </row>
    <row r="121" spans="1:7" x14ac:dyDescent="0.25">
      <c r="A121" s="20" t="s">
        <v>194</v>
      </c>
      <c r="B121" s="108" t="s">
        <v>323</v>
      </c>
      <c r="C121" s="109"/>
      <c r="D121" s="7" t="s">
        <v>129</v>
      </c>
      <c r="E121" s="11">
        <v>1100</v>
      </c>
      <c r="G121" s="167"/>
    </row>
    <row r="122" spans="1:7" x14ac:dyDescent="0.25">
      <c r="A122" s="20" t="s">
        <v>194</v>
      </c>
      <c r="B122" s="108" t="s">
        <v>324</v>
      </c>
      <c r="C122" s="109"/>
      <c r="D122" s="7" t="s">
        <v>129</v>
      </c>
      <c r="E122" s="11">
        <v>1000</v>
      </c>
      <c r="G122" s="167"/>
    </row>
    <row r="123" spans="1:7" x14ac:dyDescent="0.25">
      <c r="A123" s="20" t="s">
        <v>194</v>
      </c>
      <c r="B123" s="108" t="s">
        <v>325</v>
      </c>
      <c r="C123" s="109"/>
      <c r="D123" s="7" t="s">
        <v>129</v>
      </c>
      <c r="E123" s="11">
        <v>1020</v>
      </c>
      <c r="G123" s="167"/>
    </row>
    <row r="124" spans="1:7" x14ac:dyDescent="0.25">
      <c r="A124" s="20" t="s">
        <v>194</v>
      </c>
      <c r="B124" s="108" t="s">
        <v>326</v>
      </c>
      <c r="C124" s="109"/>
      <c r="D124" s="7" t="s">
        <v>129</v>
      </c>
      <c r="E124" s="11">
        <v>1040</v>
      </c>
      <c r="G124" s="167"/>
    </row>
    <row r="125" spans="1:7" x14ac:dyDescent="0.25">
      <c r="A125" s="20" t="s">
        <v>194</v>
      </c>
      <c r="B125" s="108" t="s">
        <v>327</v>
      </c>
      <c r="C125" s="109"/>
      <c r="D125" s="7" t="s">
        <v>129</v>
      </c>
      <c r="E125" s="11">
        <v>1060</v>
      </c>
      <c r="G125" s="167"/>
    </row>
    <row r="126" spans="1:7" x14ac:dyDescent="0.25">
      <c r="A126" s="20" t="s">
        <v>194</v>
      </c>
      <c r="B126" s="108" t="s">
        <v>328</v>
      </c>
      <c r="C126" s="109"/>
      <c r="D126" s="7" t="s">
        <v>129</v>
      </c>
      <c r="E126" s="11">
        <v>1080</v>
      </c>
      <c r="G126" s="167"/>
    </row>
    <row r="127" spans="1:7" x14ac:dyDescent="0.25">
      <c r="A127" s="20" t="s">
        <v>194</v>
      </c>
      <c r="B127" s="125" t="s">
        <v>329</v>
      </c>
      <c r="C127" s="111"/>
      <c r="D127" s="7" t="s">
        <v>129</v>
      </c>
      <c r="E127" s="11">
        <v>1100</v>
      </c>
      <c r="G127" s="167"/>
    </row>
    <row r="128" spans="1:7" x14ac:dyDescent="0.25">
      <c r="B128" s="168" t="str">
        <f>B73</f>
        <v xml:space="preserve">RWY </v>
      </c>
      <c r="C128" s="169"/>
      <c r="D128" s="16"/>
      <c r="E128" s="16"/>
      <c r="F128" s="16"/>
      <c r="G128" s="167"/>
    </row>
    <row r="129" spans="1:7" x14ac:dyDescent="0.25">
      <c r="A129" s="20" t="s">
        <v>194</v>
      </c>
      <c r="B129" s="126" t="s">
        <v>320</v>
      </c>
      <c r="C129" s="107"/>
      <c r="D129" s="7" t="s">
        <v>129</v>
      </c>
      <c r="E129" s="11">
        <v>1200</v>
      </c>
      <c r="G129" s="167"/>
    </row>
    <row r="130" spans="1:7" x14ac:dyDescent="0.25">
      <c r="A130" s="20" t="s">
        <v>194</v>
      </c>
      <c r="B130" s="108" t="s">
        <v>321</v>
      </c>
      <c r="C130" s="109"/>
      <c r="D130" s="7" t="s">
        <v>129</v>
      </c>
      <c r="E130" s="11">
        <v>1300</v>
      </c>
      <c r="G130" s="167"/>
    </row>
    <row r="131" spans="1:7" x14ac:dyDescent="0.25">
      <c r="A131" s="20" t="s">
        <v>194</v>
      </c>
      <c r="B131" s="108" t="s">
        <v>173</v>
      </c>
      <c r="C131" s="109"/>
      <c r="D131" s="7" t="s">
        <v>129</v>
      </c>
      <c r="E131" s="11">
        <v>6.32</v>
      </c>
      <c r="G131" s="167"/>
    </row>
    <row r="132" spans="1:7" x14ac:dyDescent="0.25">
      <c r="A132" s="20" t="s">
        <v>194</v>
      </c>
      <c r="B132" s="108" t="s">
        <v>322</v>
      </c>
      <c r="C132" s="109"/>
      <c r="D132" s="7" t="s">
        <v>129</v>
      </c>
      <c r="E132" s="11">
        <v>1500</v>
      </c>
      <c r="G132" s="167"/>
    </row>
    <row r="133" spans="1:7" x14ac:dyDescent="0.25">
      <c r="A133" s="20" t="s">
        <v>194</v>
      </c>
      <c r="B133" s="108" t="s">
        <v>323</v>
      </c>
      <c r="C133" s="109"/>
      <c r="D133" s="7" t="s">
        <v>129</v>
      </c>
      <c r="E133" s="11">
        <v>1100</v>
      </c>
      <c r="G133" s="167"/>
    </row>
    <row r="134" spans="1:7" x14ac:dyDescent="0.25">
      <c r="A134" s="20" t="s">
        <v>194</v>
      </c>
      <c r="B134" s="108" t="s">
        <v>324</v>
      </c>
      <c r="C134" s="109"/>
      <c r="D134" s="7" t="s">
        <v>129</v>
      </c>
      <c r="E134" s="11">
        <v>1000</v>
      </c>
      <c r="G134" s="167"/>
    </row>
    <row r="135" spans="1:7" x14ac:dyDescent="0.25">
      <c r="A135" s="20" t="s">
        <v>194</v>
      </c>
      <c r="B135" s="108" t="s">
        <v>325</v>
      </c>
      <c r="C135" s="109"/>
      <c r="D135" s="7" t="s">
        <v>129</v>
      </c>
      <c r="E135" s="11">
        <v>1020</v>
      </c>
      <c r="G135" s="167"/>
    </row>
    <row r="136" spans="1:7" x14ac:dyDescent="0.25">
      <c r="A136" s="20" t="s">
        <v>194</v>
      </c>
      <c r="B136" s="108" t="s">
        <v>326</v>
      </c>
      <c r="C136" s="109"/>
      <c r="D136" s="7" t="s">
        <v>129</v>
      </c>
      <c r="E136" s="11">
        <v>1040</v>
      </c>
      <c r="G136" s="167"/>
    </row>
    <row r="137" spans="1:7" x14ac:dyDescent="0.25">
      <c r="A137" s="20" t="s">
        <v>194</v>
      </c>
      <c r="B137" s="108" t="s">
        <v>327</v>
      </c>
      <c r="C137" s="109"/>
      <c r="D137" s="7" t="s">
        <v>129</v>
      </c>
      <c r="E137" s="11">
        <v>1060</v>
      </c>
      <c r="G137" s="167"/>
    </row>
    <row r="138" spans="1:7" x14ac:dyDescent="0.25">
      <c r="A138" s="20" t="s">
        <v>194</v>
      </c>
      <c r="B138" s="108" t="s">
        <v>328</v>
      </c>
      <c r="C138" s="109"/>
      <c r="D138" s="7" t="s">
        <v>129</v>
      </c>
      <c r="E138" s="11">
        <v>1080</v>
      </c>
      <c r="G138" s="167"/>
    </row>
    <row r="139" spans="1:7" x14ac:dyDescent="0.25">
      <c r="A139" s="20" t="s">
        <v>194</v>
      </c>
      <c r="B139" s="125" t="s">
        <v>329</v>
      </c>
      <c r="C139" s="111"/>
      <c r="D139" s="7" t="s">
        <v>129</v>
      </c>
      <c r="E139" s="11">
        <v>1100</v>
      </c>
      <c r="G139" s="167"/>
    </row>
    <row r="140" spans="1:7" x14ac:dyDescent="0.25">
      <c r="A140" s="167"/>
      <c r="B140" s="167"/>
      <c r="C140" s="167"/>
      <c r="D140" s="167"/>
      <c r="E140" s="167"/>
      <c r="F140" s="167"/>
      <c r="G140" s="132"/>
    </row>
    <row r="141" spans="1:7" hidden="1" x14ac:dyDescent="0.25">
      <c r="C141" s="3"/>
      <c r="D141" s="3"/>
      <c r="E141" s="3"/>
    </row>
    <row r="142" spans="1:7" hidden="1" x14ac:dyDescent="0.25">
      <c r="C142" s="3"/>
      <c r="D142" s="3"/>
      <c r="E142" s="3"/>
    </row>
    <row r="143" spans="1:7" hidden="1" x14ac:dyDescent="0.25">
      <c r="C143" s="3"/>
      <c r="D143" s="3"/>
      <c r="E143" s="3"/>
    </row>
    <row r="144" spans="1:7" hidden="1" x14ac:dyDescent="0.25">
      <c r="C144" s="3"/>
      <c r="D144" s="3"/>
      <c r="E144" s="3"/>
    </row>
    <row r="145" spans="3:5" hidden="1" x14ac:dyDescent="0.25">
      <c r="C145" s="3"/>
      <c r="D145" s="3"/>
      <c r="E145" s="3"/>
    </row>
    <row r="146" spans="3:5" hidden="1" x14ac:dyDescent="0.25">
      <c r="C146" s="3"/>
      <c r="D146" s="3"/>
      <c r="E146" s="3"/>
    </row>
    <row r="147" spans="3:5" hidden="1" x14ac:dyDescent="0.25">
      <c r="C147" s="3"/>
      <c r="D147" s="3"/>
      <c r="E147" s="3"/>
    </row>
    <row r="148" spans="3:5" hidden="1" x14ac:dyDescent="0.25">
      <c r="C148" s="3"/>
      <c r="D148" s="3"/>
      <c r="E148" s="3"/>
    </row>
    <row r="149" spans="3:5" hidden="1" x14ac:dyDescent="0.25">
      <c r="C149" s="3"/>
      <c r="D149" s="3"/>
      <c r="E149" s="3"/>
    </row>
    <row r="150" spans="3:5" hidden="1" x14ac:dyDescent="0.25">
      <c r="C150" s="3"/>
      <c r="D150" s="3"/>
      <c r="E150" s="3"/>
    </row>
    <row r="151" spans="3:5" hidden="1" x14ac:dyDescent="0.25">
      <c r="C151" s="3"/>
      <c r="D151" s="3"/>
      <c r="E151" s="3"/>
    </row>
    <row r="152" spans="3:5" hidden="1" x14ac:dyDescent="0.25">
      <c r="C152" s="3"/>
      <c r="D152" s="3"/>
      <c r="E152" s="3"/>
    </row>
    <row r="153" spans="3:5" hidden="1" x14ac:dyDescent="0.25">
      <c r="C153" s="3"/>
      <c r="D153" s="3"/>
      <c r="E153" s="3"/>
    </row>
    <row r="154" spans="3:5" hidden="1" x14ac:dyDescent="0.25">
      <c r="C154" s="3"/>
      <c r="D154" s="3"/>
      <c r="E154" s="3"/>
    </row>
    <row r="155" spans="3:5" hidden="1" x14ac:dyDescent="0.25">
      <c r="C155" s="3"/>
      <c r="D155" s="3"/>
      <c r="E155" s="3"/>
    </row>
    <row r="156" spans="3:5" hidden="1" x14ac:dyDescent="0.25">
      <c r="C156" s="3"/>
      <c r="D156" s="3"/>
      <c r="E156" s="3"/>
    </row>
    <row r="157" spans="3:5" hidden="1" x14ac:dyDescent="0.25">
      <c r="C157" s="3"/>
      <c r="D157" s="3"/>
      <c r="E157" s="3"/>
    </row>
    <row r="158" spans="3:5" hidden="1" x14ac:dyDescent="0.25">
      <c r="C158" s="3"/>
      <c r="D158" s="3"/>
      <c r="E158" s="3"/>
    </row>
    <row r="159" spans="3:5" hidden="1" x14ac:dyDescent="0.25">
      <c r="C159" s="3"/>
      <c r="D159" s="3"/>
      <c r="E159" s="3"/>
    </row>
    <row r="160" spans="3:5" hidden="1" x14ac:dyDescent="0.25">
      <c r="C160" s="3"/>
      <c r="D160" s="3"/>
      <c r="E160" s="3"/>
    </row>
    <row r="161" spans="3:5" hidden="1" x14ac:dyDescent="0.25">
      <c r="C161" s="3"/>
      <c r="D161" s="3"/>
      <c r="E161" s="3"/>
    </row>
    <row r="162" spans="3:5" hidden="1" x14ac:dyDescent="0.25">
      <c r="C162" s="3"/>
      <c r="D162" s="3"/>
      <c r="E162" s="3"/>
    </row>
    <row r="163" spans="3:5" hidden="1" x14ac:dyDescent="0.25">
      <c r="C163" s="3"/>
      <c r="D163" s="3"/>
      <c r="E163" s="3"/>
    </row>
    <row r="164" spans="3:5" hidden="1" x14ac:dyDescent="0.25">
      <c r="C164" s="3"/>
      <c r="D164" s="3"/>
      <c r="E164" s="3"/>
    </row>
    <row r="165" spans="3:5" hidden="1" x14ac:dyDescent="0.25">
      <c r="C165" s="3"/>
      <c r="D165" s="3"/>
      <c r="E165" s="3"/>
    </row>
    <row r="166" spans="3:5" hidden="1" x14ac:dyDescent="0.25">
      <c r="C166" s="3"/>
      <c r="D166" s="3"/>
      <c r="E166" s="3"/>
    </row>
    <row r="167" spans="3:5" hidden="1" x14ac:dyDescent="0.25">
      <c r="C167" s="3"/>
      <c r="D167" s="3"/>
      <c r="E167" s="3"/>
    </row>
    <row r="168" spans="3:5" hidden="1" x14ac:dyDescent="0.25">
      <c r="C168" s="3"/>
      <c r="D168" s="3"/>
      <c r="E168" s="3"/>
    </row>
    <row r="169" spans="3:5" hidden="1" x14ac:dyDescent="0.25">
      <c r="C169" s="3"/>
      <c r="D169" s="3"/>
      <c r="E169" s="3"/>
    </row>
    <row r="170" spans="3:5" hidden="1" x14ac:dyDescent="0.25">
      <c r="C170" s="3"/>
      <c r="D170" s="3"/>
      <c r="E170" s="3"/>
    </row>
    <row r="171" spans="3:5" hidden="1" x14ac:dyDescent="0.25">
      <c r="C171" s="3"/>
      <c r="D171" s="3"/>
      <c r="E171" s="3"/>
    </row>
    <row r="172" spans="3:5" hidden="1" x14ac:dyDescent="0.25">
      <c r="C172" s="3"/>
      <c r="D172" s="3"/>
      <c r="E172" s="3"/>
    </row>
    <row r="173" spans="3:5" hidden="1" x14ac:dyDescent="0.25">
      <c r="C173" s="3"/>
      <c r="D173" s="3"/>
      <c r="E173" s="3"/>
    </row>
    <row r="174" spans="3:5" hidden="1" x14ac:dyDescent="0.25">
      <c r="C174" s="3"/>
      <c r="D174" s="3"/>
      <c r="E174" s="3"/>
    </row>
    <row r="175" spans="3:5" hidden="1" x14ac:dyDescent="0.25">
      <c r="C175" s="3"/>
      <c r="D175" s="3"/>
      <c r="E175" s="3"/>
    </row>
    <row r="176" spans="3:5" hidden="1" x14ac:dyDescent="0.25">
      <c r="C176" s="3"/>
      <c r="D176" s="3"/>
      <c r="E176" s="3"/>
    </row>
    <row r="177" spans="3:5" hidden="1" x14ac:dyDescent="0.25">
      <c r="C177" s="3"/>
      <c r="D177" s="3"/>
      <c r="E177" s="3"/>
    </row>
    <row r="178" spans="3:5" hidden="1" x14ac:dyDescent="0.25">
      <c r="C178" s="3"/>
      <c r="D178" s="3"/>
      <c r="E178" s="3"/>
    </row>
    <row r="179" spans="3:5" hidden="1" x14ac:dyDescent="0.25">
      <c r="C179" s="3"/>
      <c r="D179" s="3"/>
      <c r="E179" s="3"/>
    </row>
    <row r="180" spans="3:5" hidden="1" x14ac:dyDescent="0.25">
      <c r="C180" s="3"/>
      <c r="D180" s="3"/>
      <c r="E180" s="3"/>
    </row>
    <row r="181" spans="3:5" hidden="1" x14ac:dyDescent="0.25">
      <c r="C181" s="3"/>
      <c r="D181" s="3"/>
      <c r="E181" s="3"/>
    </row>
    <row r="182" spans="3:5" hidden="1" x14ac:dyDescent="0.25">
      <c r="C182" s="3"/>
      <c r="D182" s="3"/>
      <c r="E182" s="3"/>
    </row>
    <row r="183" spans="3:5" hidden="1" x14ac:dyDescent="0.25">
      <c r="C183" s="3"/>
      <c r="D183" s="3"/>
      <c r="E183" s="3"/>
    </row>
    <row r="184" spans="3:5" hidden="1" x14ac:dyDescent="0.25">
      <c r="C184" s="3"/>
      <c r="D184" s="3"/>
      <c r="E184" s="3"/>
    </row>
    <row r="185" spans="3:5" hidden="1" x14ac:dyDescent="0.25">
      <c r="C185" s="3"/>
      <c r="D185" s="3"/>
      <c r="E185" s="3"/>
    </row>
    <row r="186" spans="3:5" hidden="1" x14ac:dyDescent="0.25">
      <c r="C186" s="3"/>
      <c r="D186" s="3"/>
      <c r="E186" s="3"/>
    </row>
    <row r="187" spans="3:5" hidden="1" x14ac:dyDescent="0.25">
      <c r="C187" s="3"/>
      <c r="D187" s="3"/>
      <c r="E187" s="3"/>
    </row>
    <row r="188" spans="3:5" hidden="1" x14ac:dyDescent="0.25">
      <c r="C188" s="3"/>
      <c r="D188" s="3"/>
      <c r="E188" s="3"/>
    </row>
    <row r="189" spans="3:5" hidden="1" x14ac:dyDescent="0.25">
      <c r="C189" s="3"/>
      <c r="D189" s="3"/>
      <c r="E189" s="3"/>
    </row>
    <row r="190" spans="3:5" hidden="1" x14ac:dyDescent="0.25">
      <c r="C190" s="3"/>
      <c r="D190" s="3"/>
      <c r="E190" s="3"/>
    </row>
    <row r="191" spans="3:5" hidden="1" x14ac:dyDescent="0.25">
      <c r="C191" s="3"/>
      <c r="D191" s="3"/>
      <c r="E191" s="3"/>
    </row>
    <row r="192" spans="3:5" hidden="1" x14ac:dyDescent="0.25">
      <c r="C192" s="3"/>
      <c r="D192" s="3"/>
      <c r="E192" s="3"/>
    </row>
    <row r="193" spans="3:5" hidden="1" x14ac:dyDescent="0.25">
      <c r="C193" s="3"/>
      <c r="D193" s="3"/>
      <c r="E193" s="3"/>
    </row>
    <row r="194" spans="3:5" hidden="1" x14ac:dyDescent="0.25">
      <c r="C194" s="3"/>
      <c r="D194" s="3"/>
      <c r="E194" s="3"/>
    </row>
    <row r="195" spans="3:5" hidden="1" x14ac:dyDescent="0.25">
      <c r="C195" s="3"/>
      <c r="D195" s="3"/>
      <c r="E195" s="3"/>
    </row>
    <row r="196" spans="3:5" hidden="1" x14ac:dyDescent="0.25">
      <c r="C196" s="3"/>
      <c r="D196" s="3"/>
      <c r="E196" s="3"/>
    </row>
    <row r="197" spans="3:5" hidden="1" x14ac:dyDescent="0.25">
      <c r="C197" s="3"/>
      <c r="D197" s="3"/>
      <c r="E197" s="3"/>
    </row>
    <row r="198" spans="3:5" hidden="1" x14ac:dyDescent="0.25">
      <c r="C198" s="3"/>
      <c r="D198" s="3"/>
      <c r="E198" s="3"/>
    </row>
    <row r="199" spans="3:5" hidden="1" x14ac:dyDescent="0.25">
      <c r="C199" s="3"/>
      <c r="D199" s="3"/>
      <c r="E199" s="3"/>
    </row>
    <row r="200" spans="3:5" hidden="1" x14ac:dyDescent="0.25">
      <c r="C200" s="3"/>
      <c r="D200" s="3"/>
      <c r="E200" s="3"/>
    </row>
    <row r="201" spans="3:5" hidden="1" x14ac:dyDescent="0.25">
      <c r="C201" s="3"/>
      <c r="D201" s="3"/>
      <c r="E201" s="3"/>
    </row>
    <row r="202" spans="3:5" hidden="1" x14ac:dyDescent="0.25">
      <c r="C202" s="3"/>
      <c r="D202" s="3"/>
      <c r="E202" s="3"/>
    </row>
    <row r="203" spans="3:5" hidden="1" x14ac:dyDescent="0.25">
      <c r="C203" s="3"/>
      <c r="D203" s="3"/>
      <c r="E203" s="3"/>
    </row>
    <row r="204" spans="3:5" hidden="1" x14ac:dyDescent="0.25">
      <c r="C204" s="3"/>
      <c r="D204" s="3"/>
      <c r="E204" s="3"/>
    </row>
    <row r="205" spans="3:5" hidden="1" x14ac:dyDescent="0.25">
      <c r="C205" s="3"/>
      <c r="D205" s="3"/>
      <c r="E205" s="3"/>
    </row>
    <row r="206" spans="3:5" hidden="1" x14ac:dyDescent="0.25">
      <c r="C206" s="3"/>
      <c r="D206" s="3"/>
      <c r="E206" s="3"/>
    </row>
    <row r="207" spans="3:5" hidden="1" x14ac:dyDescent="0.25">
      <c r="C207" s="3"/>
      <c r="D207" s="3"/>
      <c r="E207" s="3"/>
    </row>
    <row r="208" spans="3:5" hidden="1" x14ac:dyDescent="0.25">
      <c r="C208" s="3"/>
      <c r="D208" s="3"/>
      <c r="E208" s="3"/>
    </row>
    <row r="209" spans="3:5" hidden="1" x14ac:dyDescent="0.25">
      <c r="C209" s="3"/>
      <c r="D209" s="3"/>
      <c r="E209" s="3"/>
    </row>
    <row r="210" spans="3:5" hidden="1" x14ac:dyDescent="0.25">
      <c r="C210" s="3"/>
      <c r="D210" s="3"/>
      <c r="E210" s="3"/>
    </row>
    <row r="211" spans="3:5" hidden="1" x14ac:dyDescent="0.25">
      <c r="C211" s="3"/>
      <c r="D211" s="3"/>
      <c r="E211" s="3"/>
    </row>
    <row r="212" spans="3:5" hidden="1" x14ac:dyDescent="0.25">
      <c r="C212" s="3"/>
      <c r="D212" s="3"/>
      <c r="E212" s="3"/>
    </row>
    <row r="213" spans="3:5" hidden="1" x14ac:dyDescent="0.25">
      <c r="C213" s="3"/>
      <c r="D213" s="3"/>
      <c r="E213" s="3"/>
    </row>
    <row r="214" spans="3:5" hidden="1" x14ac:dyDescent="0.25">
      <c r="C214" s="3"/>
      <c r="D214" s="3"/>
      <c r="E214" s="3"/>
    </row>
    <row r="215" spans="3:5" hidden="1" x14ac:dyDescent="0.25">
      <c r="C215" s="3"/>
      <c r="D215" s="3"/>
      <c r="E215" s="3"/>
    </row>
    <row r="216" spans="3:5" hidden="1" x14ac:dyDescent="0.25">
      <c r="C216" s="3"/>
      <c r="D216" s="3"/>
      <c r="E216" s="3"/>
    </row>
    <row r="217" spans="3:5" hidden="1" x14ac:dyDescent="0.25">
      <c r="C217" s="3"/>
      <c r="D217" s="3"/>
      <c r="E217" s="3"/>
    </row>
    <row r="218" spans="3:5" hidden="1" x14ac:dyDescent="0.25">
      <c r="C218" s="3"/>
      <c r="D218" s="3"/>
      <c r="E218" s="3"/>
    </row>
    <row r="219" spans="3:5" hidden="1" x14ac:dyDescent="0.25">
      <c r="C219" s="3"/>
      <c r="D219" s="3"/>
      <c r="E219" s="3"/>
    </row>
    <row r="220" spans="3:5" hidden="1" x14ac:dyDescent="0.25">
      <c r="C220" s="3"/>
      <c r="D220" s="3"/>
      <c r="E220" s="3"/>
    </row>
    <row r="221" spans="3:5" hidden="1" x14ac:dyDescent="0.25">
      <c r="C221" s="3"/>
      <c r="D221" s="3"/>
      <c r="E221" s="3"/>
    </row>
    <row r="222" spans="3:5" hidden="1" x14ac:dyDescent="0.25">
      <c r="C222" s="3"/>
      <c r="D222" s="3"/>
      <c r="E222" s="3"/>
    </row>
    <row r="223" spans="3:5" hidden="1" x14ac:dyDescent="0.25">
      <c r="C223" s="3"/>
      <c r="D223" s="3"/>
      <c r="E223" s="3"/>
    </row>
    <row r="224" spans="3:5" hidden="1" x14ac:dyDescent="0.25">
      <c r="C224" s="3"/>
      <c r="D224" s="3"/>
      <c r="E224" s="3"/>
    </row>
    <row r="225" spans="3:5" hidden="1" x14ac:dyDescent="0.25">
      <c r="C225" s="3"/>
      <c r="D225" s="3"/>
      <c r="E225" s="3"/>
    </row>
    <row r="226" spans="3:5" hidden="1" x14ac:dyDescent="0.25">
      <c r="C226" s="3"/>
      <c r="D226" s="3"/>
      <c r="E226" s="3"/>
    </row>
    <row r="227" spans="3:5" hidden="1" x14ac:dyDescent="0.25">
      <c r="C227" s="3"/>
      <c r="D227" s="3"/>
      <c r="E227" s="3"/>
    </row>
    <row r="228" spans="3:5" hidden="1" x14ac:dyDescent="0.25">
      <c r="C228" s="3"/>
      <c r="D228" s="3"/>
      <c r="E228" s="3"/>
    </row>
    <row r="229" spans="3:5" hidden="1" x14ac:dyDescent="0.25">
      <c r="C229" s="3"/>
      <c r="D229" s="3"/>
      <c r="E229" s="3"/>
    </row>
    <row r="230" spans="3:5" hidden="1" x14ac:dyDescent="0.25">
      <c r="C230" s="3"/>
      <c r="D230" s="3"/>
      <c r="E230" s="3"/>
    </row>
    <row r="231" spans="3:5" hidden="1" x14ac:dyDescent="0.25">
      <c r="C231" s="3"/>
      <c r="D231" s="3"/>
      <c r="E231" s="3"/>
    </row>
    <row r="232" spans="3:5" hidden="1" x14ac:dyDescent="0.25">
      <c r="C232" s="3"/>
      <c r="D232" s="3"/>
      <c r="E232" s="3"/>
    </row>
    <row r="233" spans="3:5" hidden="1" x14ac:dyDescent="0.25">
      <c r="C233" s="3"/>
      <c r="D233" s="3"/>
      <c r="E233" s="3"/>
    </row>
    <row r="234" spans="3:5" hidden="1" x14ac:dyDescent="0.25">
      <c r="C234" s="3"/>
      <c r="D234" s="3"/>
      <c r="E234" s="3"/>
    </row>
    <row r="235" spans="3:5" hidden="1" x14ac:dyDescent="0.25">
      <c r="C235" s="3"/>
      <c r="D235" s="3"/>
      <c r="E235" s="3"/>
    </row>
    <row r="236" spans="3:5" hidden="1" x14ac:dyDescent="0.25">
      <c r="C236" s="3"/>
      <c r="D236" s="3"/>
      <c r="E236" s="3"/>
    </row>
    <row r="237" spans="3:5" hidden="1" x14ac:dyDescent="0.25">
      <c r="C237" s="3"/>
      <c r="D237" s="3"/>
      <c r="E237" s="3"/>
    </row>
    <row r="238" spans="3:5" hidden="1" x14ac:dyDescent="0.25">
      <c r="C238" s="3"/>
      <c r="D238" s="3"/>
      <c r="E238" s="3"/>
    </row>
    <row r="239" spans="3:5" hidden="1" x14ac:dyDescent="0.25">
      <c r="C239" s="3"/>
      <c r="D239" s="3"/>
      <c r="E239" s="3"/>
    </row>
    <row r="240" spans="3:5" hidden="1" x14ac:dyDescent="0.25">
      <c r="C240" s="3"/>
      <c r="D240" s="3"/>
      <c r="E240" s="3"/>
    </row>
    <row r="241" spans="3:5" hidden="1" x14ac:dyDescent="0.25">
      <c r="C241" s="3"/>
      <c r="D241" s="3"/>
      <c r="E241" s="3"/>
    </row>
    <row r="242" spans="3:5" hidden="1" x14ac:dyDescent="0.25">
      <c r="C242" s="3"/>
      <c r="D242" s="3"/>
      <c r="E242" s="3"/>
    </row>
    <row r="243" spans="3:5" hidden="1" x14ac:dyDescent="0.25">
      <c r="C243" s="3"/>
      <c r="D243" s="3"/>
      <c r="E243" s="3"/>
    </row>
    <row r="244" spans="3:5" hidden="1" x14ac:dyDescent="0.25">
      <c r="C244" s="3"/>
      <c r="D244" s="3"/>
      <c r="E244" s="3"/>
    </row>
    <row r="245" spans="3:5" hidden="1" x14ac:dyDescent="0.25">
      <c r="C245" s="3"/>
      <c r="D245" s="3"/>
      <c r="E245" s="3"/>
    </row>
    <row r="246" spans="3:5" hidden="1" x14ac:dyDescent="0.25">
      <c r="C246" s="3"/>
      <c r="D246" s="3"/>
      <c r="E246" s="3"/>
    </row>
    <row r="247" spans="3:5" hidden="1" x14ac:dyDescent="0.25">
      <c r="C247" s="3"/>
      <c r="D247" s="3"/>
      <c r="E247" s="3"/>
    </row>
    <row r="248" spans="3:5" hidden="1" x14ac:dyDescent="0.25">
      <c r="C248" s="3"/>
      <c r="D248" s="3"/>
      <c r="E248" s="3"/>
    </row>
    <row r="249" spans="3:5" hidden="1" x14ac:dyDescent="0.25">
      <c r="C249" s="3"/>
      <c r="D249" s="3"/>
      <c r="E249" s="3"/>
    </row>
    <row r="250" spans="3:5" hidden="1" x14ac:dyDescent="0.25">
      <c r="C250" s="3"/>
      <c r="D250" s="3"/>
      <c r="E250" s="3"/>
    </row>
    <row r="251" spans="3:5" hidden="1" x14ac:dyDescent="0.25">
      <c r="C251" s="3"/>
      <c r="D251" s="3"/>
      <c r="E251" s="3"/>
    </row>
    <row r="252" spans="3:5" hidden="1" x14ac:dyDescent="0.25">
      <c r="C252" s="3"/>
      <c r="D252" s="3"/>
      <c r="E252" s="3"/>
    </row>
    <row r="253" spans="3:5" hidden="1" x14ac:dyDescent="0.25">
      <c r="C253" s="3"/>
      <c r="D253" s="3"/>
      <c r="E253" s="3"/>
    </row>
    <row r="254" spans="3:5" hidden="1" x14ac:dyDescent="0.25">
      <c r="C254" s="3"/>
      <c r="D254" s="3"/>
      <c r="E254" s="3"/>
    </row>
    <row r="255" spans="3:5" hidden="1" x14ac:dyDescent="0.25">
      <c r="C255" s="3"/>
      <c r="D255" s="3"/>
      <c r="E255" s="3"/>
    </row>
    <row r="256" spans="3:5" hidden="1" x14ac:dyDescent="0.25">
      <c r="C256" s="3"/>
      <c r="D256" s="3"/>
      <c r="E256" s="3"/>
    </row>
    <row r="257" spans="3:5" hidden="1" x14ac:dyDescent="0.25">
      <c r="C257" s="3"/>
      <c r="D257" s="3"/>
      <c r="E257" s="3"/>
    </row>
    <row r="258" spans="3:5" hidden="1" x14ac:dyDescent="0.25">
      <c r="C258" s="3"/>
      <c r="D258" s="3"/>
      <c r="E258" s="3"/>
    </row>
    <row r="259" spans="3:5" hidden="1" x14ac:dyDescent="0.25">
      <c r="C259" s="3"/>
      <c r="D259" s="3"/>
      <c r="E259" s="3"/>
    </row>
    <row r="260" spans="3:5" hidden="1" x14ac:dyDescent="0.25">
      <c r="C260" s="3"/>
      <c r="D260" s="3"/>
      <c r="E260" s="3"/>
    </row>
    <row r="261" spans="3:5" hidden="1" x14ac:dyDescent="0.25">
      <c r="C261" s="3"/>
      <c r="D261" s="3"/>
      <c r="E261" s="3"/>
    </row>
    <row r="262" spans="3:5" hidden="1" x14ac:dyDescent="0.25">
      <c r="C262" s="3"/>
      <c r="D262" s="3"/>
      <c r="E262" s="3"/>
    </row>
    <row r="263" spans="3:5" hidden="1" x14ac:dyDescent="0.25">
      <c r="C263" s="3"/>
      <c r="D263" s="3"/>
      <c r="E263" s="3"/>
    </row>
    <row r="264" spans="3:5" hidden="1" x14ac:dyDescent="0.25">
      <c r="C264" s="3"/>
      <c r="D264" s="3"/>
      <c r="E264" s="3"/>
    </row>
    <row r="265" spans="3:5" hidden="1" x14ac:dyDescent="0.25">
      <c r="C265" s="3"/>
      <c r="D265" s="3"/>
      <c r="E265" s="3"/>
    </row>
    <row r="266" spans="3:5" hidden="1" x14ac:dyDescent="0.25">
      <c r="C266" s="3"/>
      <c r="D266" s="3"/>
      <c r="E266" s="3"/>
    </row>
    <row r="267" spans="3:5" hidden="1" x14ac:dyDescent="0.25">
      <c r="C267" s="3"/>
      <c r="D267" s="3"/>
      <c r="E267" s="3"/>
    </row>
    <row r="268" spans="3:5" hidden="1" x14ac:dyDescent="0.25">
      <c r="C268" s="3"/>
      <c r="D268" s="3"/>
      <c r="E268" s="3"/>
    </row>
    <row r="269" spans="3:5" hidden="1" x14ac:dyDescent="0.25">
      <c r="C269" s="3"/>
      <c r="D269" s="3"/>
      <c r="E269" s="3"/>
    </row>
    <row r="270" spans="3:5" hidden="1" x14ac:dyDescent="0.25">
      <c r="C270" s="3"/>
      <c r="D270" s="3"/>
      <c r="E270" s="3"/>
    </row>
    <row r="271" spans="3:5" hidden="1" x14ac:dyDescent="0.25">
      <c r="C271" s="3"/>
      <c r="D271" s="3"/>
      <c r="E271" s="3"/>
    </row>
    <row r="272" spans="3:5" hidden="1" x14ac:dyDescent="0.25">
      <c r="C272" s="3"/>
      <c r="D272" s="3"/>
      <c r="E272" s="3"/>
    </row>
    <row r="273" spans="3:5" hidden="1" x14ac:dyDescent="0.25">
      <c r="C273" s="3"/>
      <c r="D273" s="3"/>
      <c r="E273" s="3"/>
    </row>
    <row r="274" spans="3:5" hidden="1" x14ac:dyDescent="0.25">
      <c r="C274" s="3"/>
      <c r="D274" s="3"/>
      <c r="E274" s="3"/>
    </row>
    <row r="275" spans="3:5" hidden="1" x14ac:dyDescent="0.25">
      <c r="C275" s="3"/>
      <c r="D275" s="3"/>
      <c r="E275" s="3"/>
    </row>
    <row r="276" spans="3:5" hidden="1" x14ac:dyDescent="0.25">
      <c r="C276" s="3"/>
      <c r="D276" s="3"/>
      <c r="E276" s="3"/>
    </row>
    <row r="277" spans="3:5" hidden="1" x14ac:dyDescent="0.25">
      <c r="C277" s="3"/>
      <c r="D277" s="3"/>
      <c r="E277" s="3"/>
    </row>
    <row r="278" spans="3:5" hidden="1" x14ac:dyDescent="0.25">
      <c r="C278" s="3"/>
      <c r="D278" s="3"/>
      <c r="E278" s="3"/>
    </row>
    <row r="279" spans="3:5" hidden="1" x14ac:dyDescent="0.25">
      <c r="C279" s="3"/>
      <c r="D279" s="3"/>
      <c r="E279" s="3"/>
    </row>
    <row r="280" spans="3:5" hidden="1" x14ac:dyDescent="0.25">
      <c r="C280" s="3"/>
      <c r="D280" s="3"/>
      <c r="E280" s="3"/>
    </row>
    <row r="281" spans="3:5" hidden="1" x14ac:dyDescent="0.25">
      <c r="C281" s="3"/>
      <c r="D281" s="3"/>
      <c r="E281" s="3"/>
    </row>
    <row r="282" spans="3:5" hidden="1" x14ac:dyDescent="0.25">
      <c r="C282" s="3"/>
      <c r="D282" s="3"/>
      <c r="E282" s="3"/>
    </row>
    <row r="283" spans="3:5" hidden="1" x14ac:dyDescent="0.25">
      <c r="C283" s="3"/>
      <c r="D283" s="3"/>
      <c r="E283" s="3"/>
    </row>
    <row r="284" spans="3:5" hidden="1" x14ac:dyDescent="0.25">
      <c r="C284" s="3"/>
      <c r="D284" s="3"/>
      <c r="E284" s="3"/>
    </row>
    <row r="285" spans="3:5" hidden="1" x14ac:dyDescent="0.25">
      <c r="C285" s="3"/>
      <c r="D285" s="3"/>
      <c r="E285" s="3"/>
    </row>
    <row r="286" spans="3:5" hidden="1" x14ac:dyDescent="0.25">
      <c r="C286" s="3"/>
      <c r="D286" s="3"/>
      <c r="E286" s="3"/>
    </row>
    <row r="287" spans="3:5" hidden="1" x14ac:dyDescent="0.25">
      <c r="C287" s="3"/>
      <c r="D287" s="3"/>
      <c r="E287" s="3"/>
    </row>
    <row r="288" spans="3:5" hidden="1" x14ac:dyDescent="0.25">
      <c r="C288" s="3"/>
      <c r="D288" s="3"/>
      <c r="E288" s="3"/>
    </row>
    <row r="289" spans="3:5" hidden="1" x14ac:dyDescent="0.25">
      <c r="C289" s="3"/>
      <c r="D289" s="3"/>
      <c r="E289" s="3"/>
    </row>
    <row r="290" spans="3:5" hidden="1" x14ac:dyDescent="0.25">
      <c r="C290" s="3"/>
      <c r="D290" s="3"/>
      <c r="E290" s="3"/>
    </row>
    <row r="291" spans="3:5" hidden="1" x14ac:dyDescent="0.25">
      <c r="C291" s="3"/>
      <c r="D291" s="3"/>
      <c r="E291" s="3"/>
    </row>
    <row r="292" spans="3:5" hidden="1" x14ac:dyDescent="0.25">
      <c r="C292" s="3"/>
      <c r="D292" s="3"/>
      <c r="E292" s="3"/>
    </row>
    <row r="293" spans="3:5" hidden="1" x14ac:dyDescent="0.25">
      <c r="C293" s="3"/>
      <c r="D293" s="3"/>
      <c r="E293" s="3"/>
    </row>
    <row r="294" spans="3:5" hidden="1" x14ac:dyDescent="0.25">
      <c r="C294" s="3"/>
      <c r="D294" s="3"/>
      <c r="E294" s="3"/>
    </row>
    <row r="295" spans="3:5" hidden="1" x14ac:dyDescent="0.25">
      <c r="C295" s="3"/>
      <c r="D295" s="3"/>
      <c r="E295" s="3"/>
    </row>
    <row r="296" spans="3:5" hidden="1" x14ac:dyDescent="0.25">
      <c r="C296" s="3"/>
      <c r="D296" s="3"/>
      <c r="E296" s="3"/>
    </row>
    <row r="297" spans="3:5" hidden="1" x14ac:dyDescent="0.25">
      <c r="C297" s="3"/>
      <c r="D297" s="3"/>
      <c r="E297" s="3"/>
    </row>
    <row r="298" spans="3:5" hidden="1" x14ac:dyDescent="0.25">
      <c r="C298" s="3"/>
      <c r="D298" s="3"/>
      <c r="E298" s="3"/>
    </row>
    <row r="299" spans="3:5" hidden="1" x14ac:dyDescent="0.25">
      <c r="C299" s="3"/>
      <c r="D299" s="3"/>
      <c r="E299" s="3"/>
    </row>
    <row r="300" spans="3:5" hidden="1" x14ac:dyDescent="0.25">
      <c r="C300" s="3"/>
      <c r="D300" s="3"/>
      <c r="E300" s="3"/>
    </row>
    <row r="301" spans="3:5" hidden="1" x14ac:dyDescent="0.25">
      <c r="C301" s="3"/>
      <c r="D301" s="3"/>
      <c r="E301" s="3"/>
    </row>
    <row r="302" spans="3:5" hidden="1" x14ac:dyDescent="0.25">
      <c r="C302" s="3"/>
      <c r="D302" s="3"/>
      <c r="E302" s="3"/>
    </row>
    <row r="303" spans="3:5" hidden="1" x14ac:dyDescent="0.25">
      <c r="C303" s="3"/>
      <c r="D303" s="3"/>
      <c r="E303" s="3"/>
    </row>
    <row r="304" spans="3:5" hidden="1" x14ac:dyDescent="0.25">
      <c r="C304" s="3"/>
      <c r="D304" s="3"/>
      <c r="E304" s="3"/>
    </row>
    <row r="305" spans="3:5" hidden="1" x14ac:dyDescent="0.25">
      <c r="C305" s="3"/>
      <c r="D305" s="3"/>
      <c r="E305" s="3"/>
    </row>
    <row r="306" spans="3:5" hidden="1" x14ac:dyDescent="0.25">
      <c r="C306" s="3"/>
      <c r="D306" s="3"/>
      <c r="E306" s="3"/>
    </row>
    <row r="307" spans="3:5" hidden="1" x14ac:dyDescent="0.25">
      <c r="C307" s="3"/>
      <c r="D307" s="3"/>
      <c r="E307" s="3"/>
    </row>
    <row r="308" spans="3:5" hidden="1" x14ac:dyDescent="0.25">
      <c r="C308" s="3"/>
      <c r="D308" s="3"/>
      <c r="E308" s="3"/>
    </row>
    <row r="309" spans="3:5" hidden="1" x14ac:dyDescent="0.25">
      <c r="C309" s="3"/>
      <c r="D309" s="3"/>
      <c r="E309" s="3"/>
    </row>
    <row r="310" spans="3:5" hidden="1" x14ac:dyDescent="0.25">
      <c r="C310" s="3"/>
      <c r="D310" s="3"/>
      <c r="E310" s="3"/>
    </row>
    <row r="311" spans="3:5" hidden="1" x14ac:dyDescent="0.25">
      <c r="C311" s="3"/>
      <c r="D311" s="3"/>
      <c r="E311" s="3"/>
    </row>
    <row r="312" spans="3:5" hidden="1" x14ac:dyDescent="0.25">
      <c r="C312" s="3"/>
      <c r="D312" s="3"/>
      <c r="E312" s="3"/>
    </row>
    <row r="313" spans="3:5" hidden="1" x14ac:dyDescent="0.25">
      <c r="C313" s="3"/>
      <c r="D313" s="3"/>
      <c r="E313" s="3"/>
    </row>
    <row r="314" spans="3:5" hidden="1" x14ac:dyDescent="0.25">
      <c r="C314" s="3"/>
      <c r="D314" s="3"/>
      <c r="E314" s="3"/>
    </row>
    <row r="315" spans="3:5" hidden="1" x14ac:dyDescent="0.25">
      <c r="C315" s="3"/>
      <c r="D315" s="3"/>
      <c r="E315" s="3"/>
    </row>
    <row r="316" spans="3:5" hidden="1" x14ac:dyDescent="0.25">
      <c r="C316" s="3"/>
      <c r="D316" s="3"/>
      <c r="E316" s="3"/>
    </row>
    <row r="317" spans="3:5" hidden="1" x14ac:dyDescent="0.25">
      <c r="C317" s="3"/>
      <c r="D317" s="3"/>
      <c r="E317" s="3"/>
    </row>
    <row r="318" spans="3:5" hidden="1" x14ac:dyDescent="0.25">
      <c r="C318" s="3"/>
      <c r="D318" s="3"/>
      <c r="E318" s="3"/>
    </row>
    <row r="319" spans="3:5" hidden="1" x14ac:dyDescent="0.25">
      <c r="C319" s="3"/>
      <c r="D319" s="3"/>
      <c r="E319" s="3"/>
    </row>
    <row r="320" spans="3:5" hidden="1" x14ac:dyDescent="0.25">
      <c r="C320" s="3"/>
      <c r="D320" s="3"/>
      <c r="E320" s="3"/>
    </row>
    <row r="321" spans="3:5" hidden="1" x14ac:dyDescent="0.25">
      <c r="C321" s="3"/>
      <c r="D321" s="3"/>
      <c r="E321" s="3"/>
    </row>
    <row r="322" spans="3:5" hidden="1" x14ac:dyDescent="0.25">
      <c r="C322" s="3"/>
      <c r="D322" s="3"/>
      <c r="E322" s="3"/>
    </row>
    <row r="323" spans="3:5" hidden="1" x14ac:dyDescent="0.25">
      <c r="C323" s="3"/>
      <c r="D323" s="3"/>
      <c r="E323" s="3"/>
    </row>
    <row r="324" spans="3:5" hidden="1" x14ac:dyDescent="0.25">
      <c r="C324" s="3"/>
      <c r="D324" s="3"/>
      <c r="E324" s="3"/>
    </row>
    <row r="325" spans="3:5" hidden="1" x14ac:dyDescent="0.25">
      <c r="C325" s="3"/>
      <c r="D325" s="3"/>
      <c r="E325" s="3"/>
    </row>
    <row r="326" spans="3:5" hidden="1" x14ac:dyDescent="0.25">
      <c r="C326" s="3"/>
      <c r="D326" s="3"/>
      <c r="E326" s="3"/>
    </row>
    <row r="327" spans="3:5" hidden="1" x14ac:dyDescent="0.25">
      <c r="C327" s="3"/>
      <c r="D327" s="3"/>
      <c r="E327" s="3"/>
    </row>
    <row r="328" spans="3:5" hidden="1" x14ac:dyDescent="0.25">
      <c r="C328" s="3"/>
      <c r="D328" s="3"/>
      <c r="E328" s="3"/>
    </row>
    <row r="329" spans="3:5" hidden="1" x14ac:dyDescent="0.25">
      <c r="C329" s="3"/>
      <c r="D329" s="3"/>
      <c r="E329" s="3"/>
    </row>
    <row r="330" spans="3:5" hidden="1" x14ac:dyDescent="0.25">
      <c r="C330" s="3"/>
      <c r="D330" s="3"/>
      <c r="E330" s="3"/>
    </row>
    <row r="331" spans="3:5" hidden="1" x14ac:dyDescent="0.25">
      <c r="C331" s="3"/>
      <c r="D331" s="3"/>
      <c r="E331" s="3"/>
    </row>
    <row r="332" spans="3:5" hidden="1" x14ac:dyDescent="0.25">
      <c r="C332" s="3"/>
      <c r="D332" s="3"/>
      <c r="E332" s="3"/>
    </row>
    <row r="333" spans="3:5" hidden="1" x14ac:dyDescent="0.25">
      <c r="C333" s="3"/>
      <c r="D333" s="3"/>
      <c r="E333" s="3"/>
    </row>
    <row r="334" spans="3:5" hidden="1" x14ac:dyDescent="0.25">
      <c r="C334" s="3"/>
      <c r="D334" s="3"/>
      <c r="E334" s="3"/>
    </row>
    <row r="335" spans="3:5" hidden="1" x14ac:dyDescent="0.25">
      <c r="C335" s="3"/>
      <c r="D335" s="3"/>
      <c r="E335" s="3"/>
    </row>
    <row r="336" spans="3:5" hidden="1" x14ac:dyDescent="0.25">
      <c r="C336" s="3"/>
      <c r="D336" s="3"/>
      <c r="E336" s="3"/>
    </row>
    <row r="337" spans="3:5" hidden="1" x14ac:dyDescent="0.25">
      <c r="C337" s="3"/>
      <c r="D337" s="3"/>
      <c r="E337" s="3"/>
    </row>
    <row r="338" spans="3:5" hidden="1" x14ac:dyDescent="0.25">
      <c r="C338" s="3"/>
      <c r="D338" s="3"/>
      <c r="E338" s="3"/>
    </row>
    <row r="339" spans="3:5" hidden="1" x14ac:dyDescent="0.25">
      <c r="C339" s="3"/>
      <c r="D339" s="3"/>
      <c r="E339" s="3"/>
    </row>
    <row r="340" spans="3:5" hidden="1" x14ac:dyDescent="0.25">
      <c r="C340" s="3"/>
      <c r="D340" s="3"/>
      <c r="E340" s="3"/>
    </row>
    <row r="341" spans="3:5" hidden="1" x14ac:dyDescent="0.25">
      <c r="C341" s="3"/>
      <c r="D341" s="3"/>
      <c r="E341" s="3"/>
    </row>
    <row r="342" spans="3:5" hidden="1" x14ac:dyDescent="0.25">
      <c r="C342" s="3"/>
      <c r="D342" s="3"/>
      <c r="E342" s="3"/>
    </row>
    <row r="343" spans="3:5" hidden="1" x14ac:dyDescent="0.25">
      <c r="C343" s="3"/>
      <c r="D343" s="3"/>
      <c r="E343" s="3"/>
    </row>
    <row r="344" spans="3:5" hidden="1" x14ac:dyDescent="0.25">
      <c r="C344" s="3"/>
      <c r="D344" s="3"/>
      <c r="E344" s="3"/>
    </row>
    <row r="345" spans="3:5" hidden="1" x14ac:dyDescent="0.25">
      <c r="C345" s="3"/>
      <c r="D345" s="3"/>
      <c r="E345" s="3"/>
    </row>
    <row r="346" spans="3:5" hidden="1" x14ac:dyDescent="0.25">
      <c r="C346" s="3"/>
      <c r="D346" s="3"/>
      <c r="E346" s="3"/>
    </row>
    <row r="347" spans="3:5" hidden="1" x14ac:dyDescent="0.25">
      <c r="C347" s="3"/>
      <c r="D347" s="3"/>
      <c r="E347" s="3"/>
    </row>
    <row r="348" spans="3:5" hidden="1" x14ac:dyDescent="0.25">
      <c r="C348" s="3"/>
      <c r="D348" s="3"/>
      <c r="E348" s="3"/>
    </row>
    <row r="349" spans="3:5" hidden="1" x14ac:dyDescent="0.25">
      <c r="C349" s="3"/>
      <c r="D349" s="3"/>
      <c r="E349" s="3"/>
    </row>
    <row r="350" spans="3:5" hidden="1" x14ac:dyDescent="0.25">
      <c r="C350" s="3"/>
      <c r="D350" s="3"/>
      <c r="E350" s="3"/>
    </row>
    <row r="351" spans="3:5" hidden="1" x14ac:dyDescent="0.25">
      <c r="C351" s="3"/>
      <c r="D351" s="3"/>
      <c r="E351" s="3"/>
    </row>
    <row r="352" spans="3:5" hidden="1" x14ac:dyDescent="0.25">
      <c r="C352" s="3"/>
      <c r="D352" s="3"/>
      <c r="E352" s="3"/>
    </row>
    <row r="353" spans="3:5" hidden="1" x14ac:dyDescent="0.25">
      <c r="C353" s="3"/>
      <c r="D353" s="3"/>
      <c r="E353" s="3"/>
    </row>
    <row r="354" spans="3:5" hidden="1" x14ac:dyDescent="0.25">
      <c r="C354" s="3"/>
      <c r="D354" s="3"/>
      <c r="E354" s="3"/>
    </row>
    <row r="355" spans="3:5" hidden="1" x14ac:dyDescent="0.25">
      <c r="C355" s="3"/>
      <c r="D355" s="3"/>
      <c r="E355" s="3"/>
    </row>
    <row r="356" spans="3:5" hidden="1" x14ac:dyDescent="0.25">
      <c r="C356" s="3"/>
      <c r="D356" s="3"/>
      <c r="E356" s="3"/>
    </row>
    <row r="357" spans="3:5" hidden="1" x14ac:dyDescent="0.25">
      <c r="C357" s="3"/>
      <c r="D357" s="3"/>
      <c r="E357" s="3"/>
    </row>
    <row r="358" spans="3:5" hidden="1" x14ac:dyDescent="0.25">
      <c r="C358" s="3"/>
      <c r="D358" s="3"/>
      <c r="E358" s="3"/>
    </row>
    <row r="359" spans="3:5" hidden="1" x14ac:dyDescent="0.25">
      <c r="C359" s="3"/>
      <c r="D359" s="3"/>
      <c r="E359" s="3"/>
    </row>
    <row r="360" spans="3:5" hidden="1" x14ac:dyDescent="0.25">
      <c r="C360" s="3"/>
      <c r="D360" s="3"/>
      <c r="E360" s="3"/>
    </row>
    <row r="361" spans="3:5" hidden="1" x14ac:dyDescent="0.25">
      <c r="C361" s="3"/>
      <c r="D361" s="3"/>
      <c r="E361" s="3"/>
    </row>
    <row r="362" spans="3:5" hidden="1" x14ac:dyDescent="0.25">
      <c r="C362" s="3"/>
      <c r="D362" s="3"/>
      <c r="E362" s="3"/>
    </row>
    <row r="363" spans="3:5" hidden="1" x14ac:dyDescent="0.25">
      <c r="C363" s="3"/>
      <c r="D363" s="3"/>
      <c r="E363" s="3"/>
    </row>
    <row r="364" spans="3:5" hidden="1" x14ac:dyDescent="0.25">
      <c r="C364" s="3"/>
      <c r="D364" s="3"/>
      <c r="E364" s="3"/>
    </row>
    <row r="365" spans="3:5" hidden="1" x14ac:dyDescent="0.25">
      <c r="C365" s="3"/>
      <c r="D365" s="3"/>
      <c r="E365" s="3"/>
    </row>
    <row r="366" spans="3:5" hidden="1" x14ac:dyDescent="0.25">
      <c r="C366" s="3"/>
      <c r="D366" s="3"/>
      <c r="E366" s="3"/>
    </row>
    <row r="367" spans="3:5" hidden="1" x14ac:dyDescent="0.25">
      <c r="C367" s="3"/>
      <c r="D367" s="3"/>
      <c r="E367" s="3"/>
    </row>
    <row r="368" spans="3:5" hidden="1" x14ac:dyDescent="0.25">
      <c r="C368" s="3"/>
      <c r="D368" s="3"/>
      <c r="E368" s="3"/>
    </row>
    <row r="369" spans="3:5" hidden="1" x14ac:dyDescent="0.25">
      <c r="C369" s="3"/>
      <c r="D369" s="3"/>
      <c r="E369" s="3"/>
    </row>
    <row r="370" spans="3:5" hidden="1" x14ac:dyDescent="0.25">
      <c r="C370" s="3"/>
      <c r="D370" s="3"/>
      <c r="E370" s="3"/>
    </row>
    <row r="371" spans="3:5" hidden="1" x14ac:dyDescent="0.25">
      <c r="C371" s="3"/>
      <c r="D371" s="3"/>
      <c r="E371" s="3"/>
    </row>
    <row r="372" spans="3:5" hidden="1" x14ac:dyDescent="0.25">
      <c r="C372" s="3"/>
      <c r="D372" s="3"/>
      <c r="E372" s="3"/>
    </row>
    <row r="373" spans="3:5" hidden="1" x14ac:dyDescent="0.25">
      <c r="C373" s="3"/>
      <c r="D373" s="3"/>
      <c r="E373" s="3"/>
    </row>
    <row r="374" spans="3:5" hidden="1" x14ac:dyDescent="0.25">
      <c r="C374" s="3"/>
      <c r="D374" s="3"/>
      <c r="E374" s="3"/>
    </row>
    <row r="375" spans="3:5" hidden="1" x14ac:dyDescent="0.25">
      <c r="C375" s="3"/>
      <c r="D375" s="3"/>
      <c r="E375" s="3"/>
    </row>
    <row r="376" spans="3:5" hidden="1" x14ac:dyDescent="0.25">
      <c r="C376" s="3"/>
      <c r="D376" s="3"/>
      <c r="E376" s="3"/>
    </row>
    <row r="377" spans="3:5" hidden="1" x14ac:dyDescent="0.25">
      <c r="C377" s="3"/>
      <c r="D377" s="3"/>
      <c r="E377" s="3"/>
    </row>
    <row r="378" spans="3:5" hidden="1" x14ac:dyDescent="0.25">
      <c r="C378" s="3"/>
      <c r="D378" s="3"/>
      <c r="E378" s="3"/>
    </row>
    <row r="379" spans="3:5" hidden="1" x14ac:dyDescent="0.25">
      <c r="C379" s="3"/>
      <c r="D379" s="3"/>
      <c r="E379" s="3"/>
    </row>
    <row r="380" spans="3:5" hidden="1" x14ac:dyDescent="0.25">
      <c r="C380" s="3"/>
      <c r="D380" s="3"/>
      <c r="E380" s="3"/>
    </row>
    <row r="381" spans="3:5" hidden="1" x14ac:dyDescent="0.25">
      <c r="C381" s="3"/>
      <c r="D381" s="3"/>
      <c r="E381" s="3"/>
    </row>
    <row r="382" spans="3:5" hidden="1" x14ac:dyDescent="0.25">
      <c r="C382" s="3"/>
      <c r="D382" s="3"/>
      <c r="E382" s="3"/>
    </row>
    <row r="383" spans="3:5" hidden="1" x14ac:dyDescent="0.25">
      <c r="C383" s="3"/>
      <c r="D383" s="3"/>
      <c r="E383" s="3"/>
    </row>
    <row r="384" spans="3:5" hidden="1" x14ac:dyDescent="0.25">
      <c r="C384" s="3"/>
      <c r="D384" s="3"/>
      <c r="E384" s="3"/>
    </row>
    <row r="385" spans="3:5" hidden="1" x14ac:dyDescent="0.25">
      <c r="C385" s="3"/>
      <c r="D385" s="3"/>
      <c r="E385" s="3"/>
    </row>
    <row r="386" spans="3:5" hidden="1" x14ac:dyDescent="0.25">
      <c r="C386" s="3"/>
      <c r="D386" s="3"/>
      <c r="E386" s="3"/>
    </row>
    <row r="387" spans="3:5" hidden="1" x14ac:dyDescent="0.25">
      <c r="C387" s="3"/>
      <c r="D387" s="3"/>
      <c r="E387" s="3"/>
    </row>
    <row r="388" spans="3:5" hidden="1" x14ac:dyDescent="0.25">
      <c r="C388" s="3"/>
      <c r="D388" s="3"/>
      <c r="E388" s="3"/>
    </row>
    <row r="389" spans="3:5" hidden="1" x14ac:dyDescent="0.25">
      <c r="C389" s="3"/>
      <c r="D389" s="3"/>
      <c r="E389" s="3"/>
    </row>
    <row r="390" spans="3:5" hidden="1" x14ac:dyDescent="0.25">
      <c r="C390" s="3"/>
      <c r="D390" s="3"/>
      <c r="E390" s="3"/>
    </row>
    <row r="391" spans="3:5" hidden="1" x14ac:dyDescent="0.25">
      <c r="C391" s="3"/>
      <c r="D391" s="3"/>
      <c r="E391" s="3"/>
    </row>
    <row r="392" spans="3:5" hidden="1" x14ac:dyDescent="0.25">
      <c r="C392" s="3"/>
      <c r="D392" s="3"/>
      <c r="E392" s="3"/>
    </row>
    <row r="393" spans="3:5" hidden="1" x14ac:dyDescent="0.25">
      <c r="C393" s="3"/>
      <c r="D393" s="3"/>
      <c r="E393" s="3"/>
    </row>
    <row r="394" spans="3:5" hidden="1" x14ac:dyDescent="0.25">
      <c r="C394" s="3"/>
      <c r="D394" s="3"/>
      <c r="E394" s="3"/>
    </row>
    <row r="395" spans="3:5" hidden="1" x14ac:dyDescent="0.25">
      <c r="C395" s="3"/>
      <c r="D395" s="3"/>
      <c r="E395" s="3"/>
    </row>
    <row r="396" spans="3:5" hidden="1" x14ac:dyDescent="0.25">
      <c r="C396" s="3"/>
      <c r="D396" s="3"/>
      <c r="E396" s="3"/>
    </row>
    <row r="397" spans="3:5" hidden="1" x14ac:dyDescent="0.25">
      <c r="C397" s="3"/>
      <c r="D397" s="3"/>
      <c r="E397" s="3"/>
    </row>
    <row r="398" spans="3:5" hidden="1" x14ac:dyDescent="0.25">
      <c r="C398" s="3"/>
      <c r="D398" s="3"/>
      <c r="E398" s="3"/>
    </row>
    <row r="399" spans="3:5" hidden="1" x14ac:dyDescent="0.25">
      <c r="C399" s="3"/>
      <c r="D399" s="3"/>
      <c r="E399" s="3"/>
    </row>
    <row r="400" spans="3:5" hidden="1" x14ac:dyDescent="0.25">
      <c r="C400" s="3"/>
      <c r="D400" s="3"/>
      <c r="E400" s="3"/>
    </row>
    <row r="401" spans="3:5" hidden="1" x14ac:dyDescent="0.25">
      <c r="C401" s="3"/>
      <c r="D401" s="3"/>
      <c r="E401" s="3"/>
    </row>
    <row r="402" spans="3:5" hidden="1" x14ac:dyDescent="0.25">
      <c r="C402" s="3"/>
      <c r="D402" s="3"/>
      <c r="E402" s="3"/>
    </row>
    <row r="403" spans="3:5" hidden="1" x14ac:dyDescent="0.25">
      <c r="C403" s="3"/>
      <c r="D403" s="3"/>
      <c r="E403" s="3"/>
    </row>
    <row r="404" spans="3:5" hidden="1" x14ac:dyDescent="0.25">
      <c r="C404" s="3"/>
      <c r="D404" s="3"/>
      <c r="E404" s="3"/>
    </row>
    <row r="405" spans="3:5" hidden="1" x14ac:dyDescent="0.25">
      <c r="C405" s="3"/>
      <c r="D405" s="3"/>
      <c r="E405" s="3"/>
    </row>
    <row r="406" spans="3:5" hidden="1" x14ac:dyDescent="0.25">
      <c r="C406" s="3"/>
      <c r="D406" s="3"/>
      <c r="E406" s="3"/>
    </row>
    <row r="407" spans="3:5" hidden="1" x14ac:dyDescent="0.25">
      <c r="C407" s="3"/>
      <c r="D407" s="3"/>
      <c r="E407" s="3"/>
    </row>
    <row r="408" spans="3:5" hidden="1" x14ac:dyDescent="0.25">
      <c r="C408" s="3"/>
      <c r="D408" s="3"/>
      <c r="E408" s="3"/>
    </row>
    <row r="409" spans="3:5" hidden="1" x14ac:dyDescent="0.25">
      <c r="C409" s="3"/>
      <c r="D409" s="3"/>
      <c r="E409" s="3"/>
    </row>
    <row r="410" spans="3:5" hidden="1" x14ac:dyDescent="0.25">
      <c r="C410" s="3"/>
      <c r="D410" s="3"/>
      <c r="E410" s="3"/>
    </row>
    <row r="411" spans="3:5" hidden="1" x14ac:dyDescent="0.25">
      <c r="C411" s="3"/>
      <c r="D411" s="3"/>
      <c r="E411" s="3"/>
    </row>
    <row r="412" spans="3:5" hidden="1" x14ac:dyDescent="0.25">
      <c r="C412" s="3"/>
      <c r="D412" s="3"/>
      <c r="E412" s="3"/>
    </row>
    <row r="413" spans="3:5" hidden="1" x14ac:dyDescent="0.25">
      <c r="C413" s="3"/>
      <c r="D413" s="3"/>
      <c r="E413" s="3"/>
    </row>
    <row r="414" spans="3:5" hidden="1" x14ac:dyDescent="0.25">
      <c r="C414" s="3"/>
      <c r="D414" s="3"/>
      <c r="E414" s="3"/>
    </row>
    <row r="415" spans="3:5" hidden="1" x14ac:dyDescent="0.25">
      <c r="C415" s="3"/>
      <c r="D415" s="3"/>
      <c r="E415" s="3"/>
    </row>
    <row r="416" spans="3:5" hidden="1" x14ac:dyDescent="0.25">
      <c r="C416" s="3"/>
      <c r="D416" s="3"/>
      <c r="E416" s="3"/>
    </row>
    <row r="417" spans="3:5" hidden="1" x14ac:dyDescent="0.25">
      <c r="C417" s="3"/>
      <c r="D417" s="3"/>
      <c r="E417" s="3"/>
    </row>
    <row r="418" spans="3:5" hidden="1" x14ac:dyDescent="0.25">
      <c r="C418" s="3"/>
      <c r="D418" s="3"/>
      <c r="E418" s="3"/>
    </row>
    <row r="419" spans="3:5" hidden="1" x14ac:dyDescent="0.25">
      <c r="C419" s="3"/>
      <c r="D419" s="3"/>
      <c r="E419" s="3"/>
    </row>
    <row r="420" spans="3:5" hidden="1" x14ac:dyDescent="0.25">
      <c r="C420" s="3"/>
      <c r="D420" s="3"/>
      <c r="E420" s="3"/>
    </row>
    <row r="421" spans="3:5" hidden="1" x14ac:dyDescent="0.25">
      <c r="C421" s="3"/>
      <c r="D421" s="3"/>
      <c r="E421" s="3"/>
    </row>
    <row r="422" spans="3:5" hidden="1" x14ac:dyDescent="0.25">
      <c r="C422" s="3"/>
      <c r="D422" s="3"/>
      <c r="E422" s="3"/>
    </row>
    <row r="423" spans="3:5" hidden="1" x14ac:dyDescent="0.25">
      <c r="C423" s="3"/>
      <c r="D423" s="3"/>
      <c r="E423" s="3"/>
    </row>
    <row r="424" spans="3:5" hidden="1" x14ac:dyDescent="0.25">
      <c r="C424" s="3"/>
      <c r="D424" s="3"/>
      <c r="E424" s="3"/>
    </row>
    <row r="425" spans="3:5" hidden="1" x14ac:dyDescent="0.25">
      <c r="C425" s="3"/>
      <c r="D425" s="3"/>
      <c r="E425" s="3"/>
    </row>
    <row r="426" spans="3:5" hidden="1" x14ac:dyDescent="0.25">
      <c r="C426" s="3"/>
      <c r="D426" s="3"/>
      <c r="E426" s="3"/>
    </row>
    <row r="427" spans="3:5" hidden="1" x14ac:dyDescent="0.25">
      <c r="C427" s="3"/>
      <c r="D427" s="3"/>
      <c r="E427" s="3"/>
    </row>
    <row r="428" spans="3:5" hidden="1" x14ac:dyDescent="0.25">
      <c r="C428" s="3"/>
      <c r="D428" s="3"/>
      <c r="E428" s="3"/>
    </row>
    <row r="429" spans="3:5" hidden="1" x14ac:dyDescent="0.25">
      <c r="C429" s="3"/>
      <c r="D429" s="3"/>
      <c r="E429" s="3"/>
    </row>
    <row r="430" spans="3:5" hidden="1" x14ac:dyDescent="0.25">
      <c r="C430" s="3"/>
      <c r="D430" s="3"/>
      <c r="E430" s="3"/>
    </row>
    <row r="431" spans="3:5" hidden="1" x14ac:dyDescent="0.25">
      <c r="C431" s="3"/>
      <c r="D431" s="3"/>
      <c r="E431" s="3"/>
    </row>
    <row r="432" spans="3:5" hidden="1" x14ac:dyDescent="0.25">
      <c r="C432" s="3"/>
      <c r="D432" s="3"/>
      <c r="E432" s="3"/>
    </row>
    <row r="433" spans="3:5" hidden="1" x14ac:dyDescent="0.25">
      <c r="C433" s="3"/>
      <c r="D433" s="3"/>
      <c r="E433" s="3"/>
    </row>
    <row r="434" spans="3:5" hidden="1" x14ac:dyDescent="0.25">
      <c r="C434" s="3"/>
      <c r="D434" s="3"/>
      <c r="E434" s="3"/>
    </row>
    <row r="435" spans="3:5" hidden="1" x14ac:dyDescent="0.25">
      <c r="C435" s="3"/>
      <c r="D435" s="3"/>
      <c r="E435" s="3"/>
    </row>
    <row r="436" spans="3:5" hidden="1" x14ac:dyDescent="0.25">
      <c r="C436" s="3"/>
      <c r="D436" s="3"/>
      <c r="E436" s="3"/>
    </row>
    <row r="437" spans="3:5" hidden="1" x14ac:dyDescent="0.25">
      <c r="C437" s="3"/>
      <c r="D437" s="3"/>
      <c r="E437" s="3"/>
    </row>
    <row r="438" spans="3:5" hidden="1" x14ac:dyDescent="0.25">
      <c r="C438" s="3"/>
      <c r="D438" s="3"/>
      <c r="E438" s="3"/>
    </row>
    <row r="439" spans="3:5" hidden="1" x14ac:dyDescent="0.25">
      <c r="C439" s="3"/>
      <c r="D439" s="3"/>
      <c r="E439" s="3"/>
    </row>
    <row r="440" spans="3:5" hidden="1" x14ac:dyDescent="0.25">
      <c r="C440" s="3"/>
      <c r="D440" s="3"/>
      <c r="E440" s="3"/>
    </row>
    <row r="441" spans="3:5" hidden="1" x14ac:dyDescent="0.25">
      <c r="C441" s="3"/>
      <c r="D441" s="3"/>
      <c r="E441" s="3"/>
    </row>
    <row r="442" spans="3:5" hidden="1" x14ac:dyDescent="0.25">
      <c r="C442" s="3"/>
      <c r="D442" s="3"/>
      <c r="E442" s="3"/>
    </row>
    <row r="443" spans="3:5" hidden="1" x14ac:dyDescent="0.25">
      <c r="C443" s="3"/>
      <c r="D443" s="3"/>
      <c r="E443" s="3"/>
    </row>
    <row r="444" spans="3:5" hidden="1" x14ac:dyDescent="0.25">
      <c r="C444" s="3"/>
      <c r="D444" s="3"/>
      <c r="E444" s="3"/>
    </row>
    <row r="445" spans="3:5" hidden="1" x14ac:dyDescent="0.25">
      <c r="C445" s="3"/>
      <c r="D445" s="3"/>
      <c r="E445" s="3"/>
    </row>
    <row r="446" spans="3:5" hidden="1" x14ac:dyDescent="0.25">
      <c r="C446" s="3"/>
      <c r="D446" s="3"/>
      <c r="E446" s="3"/>
    </row>
    <row r="447" spans="3:5" hidden="1" x14ac:dyDescent="0.25">
      <c r="C447" s="3"/>
      <c r="D447" s="3"/>
      <c r="E447" s="3"/>
    </row>
    <row r="448" spans="3:5" hidden="1" x14ac:dyDescent="0.25">
      <c r="C448" s="3"/>
      <c r="D448" s="3"/>
      <c r="E448" s="3"/>
    </row>
    <row r="449" spans="3:5" hidden="1" x14ac:dyDescent="0.25">
      <c r="C449" s="3"/>
      <c r="D449" s="3"/>
      <c r="E449" s="3"/>
    </row>
    <row r="450" spans="3:5" hidden="1" x14ac:dyDescent="0.25">
      <c r="C450" s="3"/>
      <c r="D450" s="3"/>
      <c r="E450" s="3"/>
    </row>
    <row r="451" spans="3:5" hidden="1" x14ac:dyDescent="0.25">
      <c r="C451" s="3"/>
      <c r="D451" s="3"/>
      <c r="E451" s="3"/>
    </row>
    <row r="452" spans="3:5" hidden="1" x14ac:dyDescent="0.25">
      <c r="C452" s="3"/>
      <c r="D452" s="3"/>
      <c r="E452" s="3"/>
    </row>
    <row r="453" spans="3:5" hidden="1" x14ac:dyDescent="0.25">
      <c r="C453" s="3"/>
      <c r="D453" s="3"/>
      <c r="E453" s="3"/>
    </row>
    <row r="454" spans="3:5" hidden="1" x14ac:dyDescent="0.25">
      <c r="C454" s="3"/>
      <c r="D454" s="3"/>
      <c r="E454" s="3"/>
    </row>
    <row r="455" spans="3:5" hidden="1" x14ac:dyDescent="0.25">
      <c r="C455" s="3"/>
      <c r="D455" s="3"/>
      <c r="E455" s="3"/>
    </row>
    <row r="456" spans="3:5" hidden="1" x14ac:dyDescent="0.25">
      <c r="C456" s="3"/>
      <c r="D456" s="3"/>
      <c r="E456" s="3"/>
    </row>
    <row r="457" spans="3:5" hidden="1" x14ac:dyDescent="0.25">
      <c r="C457" s="3"/>
      <c r="D457" s="3"/>
      <c r="E457" s="3"/>
    </row>
    <row r="458" spans="3:5" hidden="1" x14ac:dyDescent="0.25">
      <c r="C458" s="3"/>
      <c r="D458" s="3"/>
      <c r="E458" s="3"/>
    </row>
    <row r="459" spans="3:5" hidden="1" x14ac:dyDescent="0.25">
      <c r="C459" s="3"/>
      <c r="D459" s="3"/>
      <c r="E459" s="3"/>
    </row>
    <row r="460" spans="3:5" hidden="1" x14ac:dyDescent="0.25">
      <c r="C460" s="3"/>
      <c r="D460" s="3"/>
      <c r="E460" s="3"/>
    </row>
    <row r="461" spans="3:5" hidden="1" x14ac:dyDescent="0.25">
      <c r="C461" s="3"/>
      <c r="D461" s="3"/>
      <c r="E461" s="3"/>
    </row>
    <row r="462" spans="3:5" hidden="1" x14ac:dyDescent="0.25">
      <c r="C462" s="3"/>
      <c r="D462" s="3"/>
      <c r="E462" s="3"/>
    </row>
    <row r="463" spans="3:5" hidden="1" x14ac:dyDescent="0.25">
      <c r="C463" s="3"/>
      <c r="D463" s="3"/>
      <c r="E463" s="3"/>
    </row>
    <row r="464" spans="3:5" hidden="1" x14ac:dyDescent="0.25">
      <c r="C464" s="3"/>
      <c r="D464" s="3"/>
      <c r="E464" s="3"/>
    </row>
    <row r="465" spans="3:5" hidden="1" x14ac:dyDescent="0.25">
      <c r="C465" s="3"/>
      <c r="D465" s="3"/>
      <c r="E465" s="3"/>
    </row>
    <row r="466" spans="3:5" hidden="1" x14ac:dyDescent="0.25">
      <c r="C466" s="3"/>
      <c r="D466" s="3"/>
      <c r="E466" s="3"/>
    </row>
    <row r="467" spans="3:5" hidden="1" x14ac:dyDescent="0.25">
      <c r="C467" s="3"/>
      <c r="D467" s="3"/>
      <c r="E467" s="3"/>
    </row>
    <row r="468" spans="3:5" hidden="1" x14ac:dyDescent="0.25">
      <c r="C468" s="3"/>
      <c r="D468" s="3"/>
      <c r="E468" s="3"/>
    </row>
    <row r="469" spans="3:5" hidden="1" x14ac:dyDescent="0.25">
      <c r="C469" s="3"/>
      <c r="D469" s="3"/>
      <c r="E469" s="3"/>
    </row>
    <row r="470" spans="3:5" hidden="1" x14ac:dyDescent="0.25">
      <c r="C470" s="3"/>
      <c r="D470" s="3"/>
      <c r="E470" s="3"/>
    </row>
    <row r="471" spans="3:5" hidden="1" x14ac:dyDescent="0.25">
      <c r="C471" s="3"/>
      <c r="D471" s="3"/>
      <c r="E471" s="3"/>
    </row>
    <row r="472" spans="3:5" hidden="1" x14ac:dyDescent="0.25">
      <c r="C472" s="3"/>
      <c r="D472" s="3"/>
      <c r="E472" s="3"/>
    </row>
    <row r="473" spans="3:5" hidden="1" x14ac:dyDescent="0.25">
      <c r="C473" s="3"/>
      <c r="D473" s="3"/>
      <c r="E473" s="3"/>
    </row>
    <row r="474" spans="3:5" hidden="1" x14ac:dyDescent="0.25">
      <c r="C474" s="3"/>
      <c r="D474" s="3"/>
      <c r="E474" s="3"/>
    </row>
    <row r="475" spans="3:5" hidden="1" x14ac:dyDescent="0.25">
      <c r="C475" s="3"/>
      <c r="D475" s="3"/>
      <c r="E475" s="3"/>
    </row>
    <row r="476" spans="3:5" hidden="1" x14ac:dyDescent="0.25">
      <c r="C476" s="3"/>
      <c r="D476" s="3"/>
      <c r="E476" s="3"/>
    </row>
    <row r="477" spans="3:5" hidden="1" x14ac:dyDescent="0.25">
      <c r="C477" s="3"/>
      <c r="D477" s="3"/>
      <c r="E477" s="3"/>
    </row>
    <row r="478" spans="3:5" hidden="1" x14ac:dyDescent="0.25">
      <c r="C478" s="3"/>
      <c r="D478" s="3"/>
      <c r="E478" s="3"/>
    </row>
    <row r="479" spans="3:5" hidden="1" x14ac:dyDescent="0.25">
      <c r="C479" s="3"/>
      <c r="D479" s="3"/>
      <c r="E479" s="3"/>
    </row>
    <row r="480" spans="3:5" hidden="1" x14ac:dyDescent="0.25">
      <c r="C480" s="3"/>
      <c r="D480" s="3"/>
      <c r="E480" s="3"/>
    </row>
    <row r="481" spans="3:5" hidden="1" x14ac:dyDescent="0.25">
      <c r="C481" s="3"/>
      <c r="D481" s="3"/>
      <c r="E481" s="3"/>
    </row>
    <row r="482" spans="3:5" hidden="1" x14ac:dyDescent="0.25">
      <c r="C482" s="3"/>
      <c r="D482" s="3"/>
      <c r="E482" s="3"/>
    </row>
    <row r="483" spans="3:5" hidden="1" x14ac:dyDescent="0.25">
      <c r="C483" s="3"/>
      <c r="D483" s="3"/>
      <c r="E483" s="3"/>
    </row>
    <row r="484" spans="3:5" hidden="1" x14ac:dyDescent="0.25">
      <c r="C484" s="3"/>
      <c r="D484" s="3"/>
      <c r="E484" s="3"/>
    </row>
    <row r="485" spans="3:5" hidden="1" x14ac:dyDescent="0.25">
      <c r="C485" s="3"/>
      <c r="D485" s="3"/>
      <c r="E485" s="3"/>
    </row>
    <row r="486" spans="3:5" hidden="1" x14ac:dyDescent="0.25">
      <c r="C486" s="3"/>
      <c r="D486" s="3"/>
      <c r="E486" s="3"/>
    </row>
    <row r="487" spans="3:5" hidden="1" x14ac:dyDescent="0.25">
      <c r="C487" s="3"/>
      <c r="D487" s="3"/>
      <c r="E487" s="3"/>
    </row>
    <row r="488" spans="3:5" hidden="1" x14ac:dyDescent="0.25">
      <c r="C488" s="3"/>
      <c r="D488" s="3"/>
      <c r="E488" s="3"/>
    </row>
    <row r="489" spans="3:5" hidden="1" x14ac:dyDescent="0.25">
      <c r="C489" s="3"/>
      <c r="D489" s="3"/>
      <c r="E489" s="3"/>
    </row>
    <row r="490" spans="3:5" hidden="1" x14ac:dyDescent="0.25">
      <c r="C490" s="3"/>
      <c r="D490" s="3"/>
      <c r="E490" s="3"/>
    </row>
    <row r="491" spans="3:5" hidden="1" x14ac:dyDescent="0.25">
      <c r="C491" s="3"/>
      <c r="D491" s="3"/>
      <c r="E491" s="3"/>
    </row>
    <row r="492" spans="3:5" hidden="1" x14ac:dyDescent="0.25">
      <c r="C492" s="3"/>
      <c r="D492" s="3"/>
      <c r="E492" s="3"/>
    </row>
    <row r="493" spans="3:5" hidden="1" x14ac:dyDescent="0.25">
      <c r="C493" s="3"/>
      <c r="D493" s="3"/>
      <c r="E493" s="3"/>
    </row>
    <row r="494" spans="3:5" hidden="1" x14ac:dyDescent="0.25">
      <c r="C494" s="3"/>
      <c r="D494" s="3"/>
      <c r="E494" s="3"/>
    </row>
    <row r="495" spans="3:5" hidden="1" x14ac:dyDescent="0.25">
      <c r="C495" s="3"/>
      <c r="D495" s="3"/>
      <c r="E495" s="3"/>
    </row>
    <row r="496" spans="3:5" hidden="1" x14ac:dyDescent="0.25">
      <c r="C496" s="3"/>
      <c r="D496" s="3"/>
      <c r="E496" s="3"/>
    </row>
    <row r="497" spans="3:5" hidden="1" x14ac:dyDescent="0.25">
      <c r="C497" s="3"/>
      <c r="D497" s="3"/>
      <c r="E497" s="3"/>
    </row>
    <row r="498" spans="3:5" hidden="1" x14ac:dyDescent="0.25">
      <c r="C498" s="3"/>
      <c r="D498" s="3"/>
      <c r="E498" s="3"/>
    </row>
    <row r="499" spans="3:5" hidden="1" x14ac:dyDescent="0.25">
      <c r="C499" s="3"/>
      <c r="D499" s="3"/>
      <c r="E499" s="3"/>
    </row>
    <row r="500" spans="3:5" hidden="1" x14ac:dyDescent="0.25">
      <c r="C500" s="3"/>
      <c r="D500" s="3"/>
      <c r="E500" s="3"/>
    </row>
    <row r="501" spans="3:5" hidden="1" x14ac:dyDescent="0.25">
      <c r="C501" s="3"/>
      <c r="D501" s="3"/>
      <c r="E501" s="3"/>
    </row>
    <row r="502" spans="3:5" hidden="1" x14ac:dyDescent="0.25">
      <c r="C502" s="3"/>
      <c r="D502" s="3"/>
      <c r="E502" s="3"/>
    </row>
    <row r="503" spans="3:5" hidden="1" x14ac:dyDescent="0.25">
      <c r="C503" s="3"/>
      <c r="D503" s="3"/>
      <c r="E503" s="3"/>
    </row>
    <row r="504" spans="3:5" hidden="1" x14ac:dyDescent="0.25">
      <c r="C504" s="3"/>
      <c r="D504" s="3"/>
      <c r="E504" s="3"/>
    </row>
    <row r="505" spans="3:5" hidden="1" x14ac:dyDescent="0.25">
      <c r="C505" s="3"/>
      <c r="D505" s="3"/>
      <c r="E505" s="3"/>
    </row>
    <row r="506" spans="3:5" hidden="1" x14ac:dyDescent="0.25">
      <c r="C506" s="3"/>
      <c r="D506" s="3"/>
      <c r="E506" s="3"/>
    </row>
    <row r="507" spans="3:5" hidden="1" x14ac:dyDescent="0.25">
      <c r="C507" s="3"/>
      <c r="D507" s="3"/>
      <c r="E507" s="3"/>
    </row>
    <row r="508" spans="3:5" hidden="1" x14ac:dyDescent="0.25">
      <c r="C508" s="3"/>
      <c r="D508" s="3"/>
      <c r="E508" s="3"/>
    </row>
    <row r="509" spans="3:5" hidden="1" x14ac:dyDescent="0.25">
      <c r="C509" s="3"/>
      <c r="D509" s="3"/>
      <c r="E509" s="3"/>
    </row>
    <row r="510" spans="3:5" hidden="1" x14ac:dyDescent="0.25">
      <c r="C510" s="3"/>
      <c r="D510" s="3"/>
      <c r="E510" s="3"/>
    </row>
    <row r="511" spans="3:5" hidden="1" x14ac:dyDescent="0.25">
      <c r="C511" s="3"/>
      <c r="D511" s="3"/>
      <c r="E511" s="3"/>
    </row>
    <row r="512" spans="3:5" hidden="1" x14ac:dyDescent="0.25">
      <c r="C512" s="3"/>
      <c r="D512" s="3"/>
      <c r="E512" s="3"/>
    </row>
    <row r="513" spans="3:5" hidden="1" x14ac:dyDescent="0.25">
      <c r="C513" s="3"/>
      <c r="D513" s="3"/>
      <c r="E513" s="3"/>
    </row>
    <row r="514" spans="3:5" hidden="1" x14ac:dyDescent="0.25">
      <c r="C514" s="3"/>
      <c r="D514" s="3"/>
      <c r="E514" s="3"/>
    </row>
    <row r="515" spans="3:5" hidden="1" x14ac:dyDescent="0.25">
      <c r="C515" s="3"/>
      <c r="D515" s="3"/>
      <c r="E515" s="3"/>
    </row>
    <row r="516" spans="3:5" hidden="1" x14ac:dyDescent="0.25">
      <c r="C516" s="3"/>
      <c r="D516" s="3"/>
      <c r="E516" s="3"/>
    </row>
    <row r="517" spans="3:5" hidden="1" x14ac:dyDescent="0.25">
      <c r="C517" s="3"/>
      <c r="D517" s="3"/>
      <c r="E517" s="3"/>
    </row>
    <row r="518" spans="3:5" hidden="1" x14ac:dyDescent="0.25">
      <c r="C518" s="3"/>
      <c r="D518" s="3"/>
      <c r="E518" s="3"/>
    </row>
    <row r="519" spans="3:5" hidden="1" x14ac:dyDescent="0.25">
      <c r="C519" s="3"/>
      <c r="D519" s="3"/>
      <c r="E519" s="3"/>
    </row>
    <row r="520" spans="3:5" hidden="1" x14ac:dyDescent="0.25">
      <c r="C520" s="3"/>
      <c r="D520" s="3"/>
      <c r="E520" s="3"/>
    </row>
    <row r="521" spans="3:5" hidden="1" x14ac:dyDescent="0.25">
      <c r="C521" s="3"/>
      <c r="D521" s="3"/>
      <c r="E521" s="3"/>
    </row>
    <row r="522" spans="3:5" hidden="1" x14ac:dyDescent="0.25">
      <c r="C522" s="3"/>
      <c r="D522" s="3"/>
      <c r="E522" s="3"/>
    </row>
    <row r="523" spans="3:5" hidden="1" x14ac:dyDescent="0.25">
      <c r="C523" s="3"/>
      <c r="D523" s="3"/>
      <c r="E523" s="3"/>
    </row>
    <row r="524" spans="3:5" hidden="1" x14ac:dyDescent="0.25">
      <c r="C524" s="3"/>
      <c r="D524" s="3"/>
      <c r="E524" s="3"/>
    </row>
    <row r="525" spans="3:5" hidden="1" x14ac:dyDescent="0.25">
      <c r="C525" s="3"/>
      <c r="D525" s="3"/>
      <c r="E525" s="3"/>
    </row>
    <row r="526" spans="3:5" hidden="1" x14ac:dyDescent="0.25">
      <c r="C526" s="3"/>
      <c r="D526" s="3"/>
      <c r="E526" s="3"/>
    </row>
    <row r="527" spans="3:5" hidden="1" x14ac:dyDescent="0.25">
      <c r="C527" s="3"/>
      <c r="D527" s="3"/>
      <c r="E527" s="3"/>
    </row>
    <row r="528" spans="3:5" hidden="1" x14ac:dyDescent="0.25">
      <c r="C528" s="3"/>
      <c r="D528" s="3"/>
      <c r="E528" s="3"/>
    </row>
    <row r="529" spans="3:5" hidden="1" x14ac:dyDescent="0.25">
      <c r="C529" s="3"/>
      <c r="D529" s="3"/>
      <c r="E529" s="3"/>
    </row>
    <row r="530" spans="3:5" hidden="1" x14ac:dyDescent="0.25">
      <c r="C530" s="3"/>
      <c r="D530" s="3"/>
      <c r="E530" s="3"/>
    </row>
    <row r="531" spans="3:5" hidden="1" x14ac:dyDescent="0.25">
      <c r="C531" s="3"/>
      <c r="D531" s="3"/>
      <c r="E531" s="3"/>
    </row>
    <row r="532" spans="3:5" hidden="1" x14ac:dyDescent="0.25">
      <c r="C532" s="3"/>
      <c r="D532" s="3"/>
      <c r="E532" s="3"/>
    </row>
    <row r="533" spans="3:5" hidden="1" x14ac:dyDescent="0.25">
      <c r="C533" s="3"/>
      <c r="D533" s="3"/>
      <c r="E533" s="3"/>
    </row>
    <row r="534" spans="3:5" hidden="1" x14ac:dyDescent="0.25">
      <c r="C534" s="3"/>
      <c r="D534" s="3"/>
      <c r="E534" s="3"/>
    </row>
    <row r="535" spans="3:5" hidden="1" x14ac:dyDescent="0.25">
      <c r="C535" s="3"/>
      <c r="D535" s="3"/>
      <c r="E535" s="3"/>
    </row>
    <row r="536" spans="3:5" hidden="1" x14ac:dyDescent="0.25">
      <c r="C536" s="3"/>
      <c r="D536" s="3"/>
      <c r="E536" s="3"/>
    </row>
    <row r="537" spans="3:5" hidden="1" x14ac:dyDescent="0.25">
      <c r="C537" s="3"/>
      <c r="D537" s="3"/>
      <c r="E537" s="3"/>
    </row>
    <row r="538" spans="3:5" hidden="1" x14ac:dyDescent="0.25">
      <c r="C538" s="3"/>
      <c r="D538" s="3"/>
      <c r="E538" s="3"/>
    </row>
    <row r="539" spans="3:5" hidden="1" x14ac:dyDescent="0.25">
      <c r="C539" s="3"/>
      <c r="D539" s="3"/>
      <c r="E539" s="3"/>
    </row>
    <row r="540" spans="3:5" hidden="1" x14ac:dyDescent="0.25">
      <c r="C540" s="3"/>
      <c r="D540" s="3"/>
      <c r="E540" s="3"/>
    </row>
    <row r="541" spans="3:5" hidden="1" x14ac:dyDescent="0.25">
      <c r="C541" s="3"/>
      <c r="D541" s="3"/>
      <c r="E541" s="3"/>
    </row>
    <row r="542" spans="3:5" hidden="1" x14ac:dyDescent="0.25">
      <c r="C542" s="3"/>
      <c r="D542" s="3"/>
      <c r="E542" s="3"/>
    </row>
    <row r="543" spans="3:5" hidden="1" x14ac:dyDescent="0.25">
      <c r="C543" s="3"/>
      <c r="D543" s="3"/>
      <c r="E543" s="3"/>
    </row>
    <row r="544" spans="3:5" hidden="1" x14ac:dyDescent="0.25">
      <c r="C544" s="3"/>
      <c r="D544" s="3"/>
      <c r="E544" s="3"/>
    </row>
    <row r="545" spans="3:5" hidden="1" x14ac:dyDescent="0.25">
      <c r="C545" s="3"/>
      <c r="D545" s="3"/>
      <c r="E545" s="3"/>
    </row>
    <row r="546" spans="3:5" hidden="1" x14ac:dyDescent="0.25">
      <c r="C546" s="3"/>
      <c r="D546" s="3"/>
      <c r="E546" s="3"/>
    </row>
    <row r="547" spans="3:5" hidden="1" x14ac:dyDescent="0.25">
      <c r="C547" s="3"/>
      <c r="D547" s="3"/>
      <c r="E547" s="3"/>
    </row>
    <row r="548" spans="3:5" hidden="1" x14ac:dyDescent="0.25">
      <c r="C548" s="3"/>
      <c r="D548" s="3"/>
      <c r="E548" s="3"/>
    </row>
    <row r="549" spans="3:5" hidden="1" x14ac:dyDescent="0.25">
      <c r="C549" s="3"/>
      <c r="D549" s="3"/>
      <c r="E549" s="3"/>
    </row>
    <row r="550" spans="3:5" hidden="1" x14ac:dyDescent="0.25">
      <c r="C550" s="3"/>
      <c r="D550" s="3"/>
      <c r="E550" s="3"/>
    </row>
    <row r="551" spans="3:5" hidden="1" x14ac:dyDescent="0.25">
      <c r="C551" s="3"/>
      <c r="D551" s="3"/>
      <c r="E551" s="3"/>
    </row>
    <row r="552" spans="3:5" hidden="1" x14ac:dyDescent="0.25">
      <c r="C552" s="3"/>
      <c r="D552" s="3"/>
      <c r="E552" s="3"/>
    </row>
    <row r="553" spans="3:5" hidden="1" x14ac:dyDescent="0.25">
      <c r="C553" s="3"/>
      <c r="D553" s="3"/>
      <c r="E553" s="3"/>
    </row>
    <row r="554" spans="3:5" hidden="1" x14ac:dyDescent="0.25">
      <c r="C554" s="3"/>
      <c r="D554" s="3"/>
      <c r="E554" s="3"/>
    </row>
    <row r="555" spans="3:5" hidden="1" x14ac:dyDescent="0.25">
      <c r="C555" s="3"/>
      <c r="D555" s="3"/>
      <c r="E555" s="3"/>
    </row>
    <row r="556" spans="3:5" hidden="1" x14ac:dyDescent="0.25">
      <c r="C556" s="3"/>
      <c r="D556" s="3"/>
      <c r="E556" s="3"/>
    </row>
    <row r="557" spans="3:5" hidden="1" x14ac:dyDescent="0.25">
      <c r="C557" s="3"/>
      <c r="D557" s="3"/>
      <c r="E557" s="3"/>
    </row>
    <row r="558" spans="3:5" hidden="1" x14ac:dyDescent="0.25">
      <c r="C558" s="3"/>
      <c r="D558" s="3"/>
      <c r="E558" s="3"/>
    </row>
    <row r="559" spans="3:5" hidden="1" x14ac:dyDescent="0.25">
      <c r="C559" s="3"/>
      <c r="D559" s="3"/>
      <c r="E559" s="3"/>
    </row>
    <row r="560" spans="3:5" hidden="1" x14ac:dyDescent="0.25">
      <c r="C560" s="3"/>
      <c r="D560" s="3"/>
      <c r="E560" s="3"/>
    </row>
    <row r="561" spans="3:5" hidden="1" x14ac:dyDescent="0.25">
      <c r="C561" s="3"/>
      <c r="D561" s="3"/>
      <c r="E561" s="3"/>
    </row>
    <row r="562" spans="3:5" hidden="1" x14ac:dyDescent="0.25">
      <c r="C562" s="3"/>
      <c r="D562" s="3"/>
      <c r="E562" s="3"/>
    </row>
    <row r="563" spans="3:5" hidden="1" x14ac:dyDescent="0.25">
      <c r="C563" s="3"/>
      <c r="D563" s="3"/>
      <c r="E563" s="3"/>
    </row>
    <row r="564" spans="3:5" hidden="1" x14ac:dyDescent="0.25">
      <c r="C564" s="3"/>
      <c r="D564" s="3"/>
      <c r="E564" s="3"/>
    </row>
    <row r="565" spans="3:5" hidden="1" x14ac:dyDescent="0.25">
      <c r="C565" s="3"/>
      <c r="D565" s="3"/>
      <c r="E565" s="3"/>
    </row>
    <row r="566" spans="3:5" hidden="1" x14ac:dyDescent="0.25">
      <c r="C566" s="3"/>
      <c r="D566" s="3"/>
      <c r="E566" s="3"/>
    </row>
    <row r="567" spans="3:5" hidden="1" x14ac:dyDescent="0.25">
      <c r="C567" s="3"/>
      <c r="D567" s="3"/>
      <c r="E567" s="3"/>
    </row>
    <row r="568" spans="3:5" hidden="1" x14ac:dyDescent="0.25">
      <c r="C568" s="3"/>
      <c r="D568" s="3"/>
      <c r="E568" s="3"/>
    </row>
    <row r="569" spans="3:5" hidden="1" x14ac:dyDescent="0.25">
      <c r="C569" s="3"/>
      <c r="D569" s="3"/>
      <c r="E569" s="3"/>
    </row>
    <row r="570" spans="3:5" hidden="1" x14ac:dyDescent="0.25">
      <c r="C570" s="3"/>
      <c r="D570" s="3"/>
      <c r="E570" s="3"/>
    </row>
    <row r="571" spans="3:5" hidden="1" x14ac:dyDescent="0.25">
      <c r="C571" s="3"/>
      <c r="D571" s="3"/>
      <c r="E571" s="3"/>
    </row>
    <row r="572" spans="3:5" hidden="1" x14ac:dyDescent="0.25">
      <c r="C572" s="3"/>
      <c r="D572" s="3"/>
      <c r="E572" s="3"/>
    </row>
    <row r="573" spans="3:5" hidden="1" x14ac:dyDescent="0.25">
      <c r="C573" s="3"/>
      <c r="D573" s="3"/>
      <c r="E573" s="3"/>
    </row>
    <row r="574" spans="3:5" hidden="1" x14ac:dyDescent="0.25">
      <c r="C574" s="3"/>
      <c r="D574" s="3"/>
      <c r="E574" s="3"/>
    </row>
    <row r="575" spans="3:5" hidden="1" x14ac:dyDescent="0.25">
      <c r="C575" s="3"/>
      <c r="D575" s="3"/>
      <c r="E575" s="3"/>
    </row>
    <row r="576" spans="3:5" hidden="1" x14ac:dyDescent="0.25">
      <c r="C576" s="3"/>
      <c r="D576" s="3"/>
      <c r="E576" s="3"/>
    </row>
    <row r="577" spans="3:5" hidden="1" x14ac:dyDescent="0.25">
      <c r="C577" s="3"/>
      <c r="D577" s="3"/>
      <c r="E577" s="3"/>
    </row>
    <row r="578" spans="3:5" hidden="1" x14ac:dyDescent="0.25">
      <c r="C578" s="3"/>
      <c r="D578" s="3"/>
      <c r="E578" s="3"/>
    </row>
    <row r="579" spans="3:5" hidden="1" x14ac:dyDescent="0.25">
      <c r="C579" s="3"/>
      <c r="D579" s="3"/>
      <c r="E579" s="3"/>
    </row>
    <row r="580" spans="3:5" hidden="1" x14ac:dyDescent="0.25">
      <c r="C580" s="3"/>
      <c r="D580" s="3"/>
      <c r="E580" s="3"/>
    </row>
    <row r="581" spans="3:5" hidden="1" x14ac:dyDescent="0.25">
      <c r="C581" s="3"/>
      <c r="D581" s="3"/>
      <c r="E581" s="3"/>
    </row>
    <row r="582" spans="3:5" hidden="1" x14ac:dyDescent="0.25">
      <c r="C582" s="3"/>
      <c r="D582" s="3"/>
      <c r="E582" s="3"/>
    </row>
    <row r="583" spans="3:5" hidden="1" x14ac:dyDescent="0.25">
      <c r="C583" s="3"/>
      <c r="D583" s="3"/>
      <c r="E583" s="3"/>
    </row>
    <row r="584" spans="3:5" hidden="1" x14ac:dyDescent="0.25">
      <c r="C584" s="3"/>
      <c r="D584" s="3"/>
      <c r="E584" s="3"/>
    </row>
    <row r="585" spans="3:5" hidden="1" x14ac:dyDescent="0.25">
      <c r="C585" s="3"/>
      <c r="D585" s="3"/>
      <c r="E585" s="3"/>
    </row>
    <row r="586" spans="3:5" hidden="1" x14ac:dyDescent="0.25">
      <c r="C586" s="3"/>
      <c r="D586" s="3"/>
      <c r="E586" s="3"/>
    </row>
    <row r="587" spans="3:5" hidden="1" x14ac:dyDescent="0.25">
      <c r="C587" s="3"/>
      <c r="D587" s="3"/>
      <c r="E587" s="3"/>
    </row>
    <row r="588" spans="3:5" hidden="1" x14ac:dyDescent="0.25">
      <c r="C588" s="3"/>
      <c r="D588" s="3"/>
      <c r="E588" s="3"/>
    </row>
    <row r="589" spans="3:5" hidden="1" x14ac:dyDescent="0.25">
      <c r="C589" s="3"/>
      <c r="D589" s="3"/>
      <c r="E589" s="3"/>
    </row>
    <row r="590" spans="3:5" hidden="1" x14ac:dyDescent="0.25">
      <c r="C590" s="3"/>
      <c r="D590" s="3"/>
      <c r="E590" s="3"/>
    </row>
    <row r="591" spans="3:5" hidden="1" x14ac:dyDescent="0.25">
      <c r="C591" s="3"/>
      <c r="D591" s="3"/>
      <c r="E591" s="3"/>
    </row>
    <row r="592" spans="3:5" hidden="1" x14ac:dyDescent="0.25">
      <c r="C592" s="3"/>
      <c r="D592" s="3"/>
      <c r="E592" s="3"/>
    </row>
    <row r="593" spans="3:5" hidden="1" x14ac:dyDescent="0.25">
      <c r="C593" s="3"/>
      <c r="D593" s="3"/>
      <c r="E593" s="3"/>
    </row>
    <row r="594" spans="3:5" hidden="1" x14ac:dyDescent="0.25">
      <c r="C594" s="3"/>
      <c r="D594" s="3"/>
      <c r="E594" s="3"/>
    </row>
    <row r="595" spans="3:5" hidden="1" x14ac:dyDescent="0.25">
      <c r="C595" s="3"/>
      <c r="D595" s="3"/>
      <c r="E595" s="3"/>
    </row>
    <row r="596" spans="3:5" hidden="1" x14ac:dyDescent="0.25">
      <c r="C596" s="3"/>
      <c r="D596" s="3"/>
      <c r="E596" s="3"/>
    </row>
    <row r="597" spans="3:5" hidden="1" x14ac:dyDescent="0.25">
      <c r="C597" s="3"/>
      <c r="D597" s="3"/>
      <c r="E597" s="3"/>
    </row>
    <row r="598" spans="3:5" hidden="1" x14ac:dyDescent="0.25">
      <c r="C598" s="3"/>
      <c r="D598" s="3"/>
      <c r="E598" s="3"/>
    </row>
    <row r="599" spans="3:5" hidden="1" x14ac:dyDescent="0.25">
      <c r="C599" s="3"/>
      <c r="D599" s="3"/>
      <c r="E599" s="3"/>
    </row>
    <row r="600" spans="3:5" hidden="1" x14ac:dyDescent="0.25">
      <c r="C600" s="3"/>
      <c r="D600" s="3"/>
      <c r="E600" s="3"/>
    </row>
    <row r="601" spans="3:5" hidden="1" x14ac:dyDescent="0.25">
      <c r="C601" s="3"/>
      <c r="D601" s="3"/>
      <c r="E601" s="3"/>
    </row>
    <row r="602" spans="3:5" hidden="1" x14ac:dyDescent="0.25">
      <c r="C602" s="3"/>
      <c r="D602" s="3"/>
      <c r="E602" s="3"/>
    </row>
    <row r="603" spans="3:5" hidden="1" x14ac:dyDescent="0.25">
      <c r="C603" s="3"/>
      <c r="D603" s="3"/>
      <c r="E603" s="3"/>
    </row>
    <row r="604" spans="3:5" hidden="1" x14ac:dyDescent="0.25">
      <c r="C604" s="3"/>
      <c r="D604" s="3"/>
      <c r="E604" s="3"/>
    </row>
    <row r="605" spans="3:5" hidden="1" x14ac:dyDescent="0.25">
      <c r="C605" s="3"/>
      <c r="D605" s="3"/>
      <c r="E605" s="3"/>
    </row>
    <row r="606" spans="3:5" hidden="1" x14ac:dyDescent="0.25">
      <c r="C606" s="3"/>
      <c r="D606" s="3"/>
      <c r="E606" s="3"/>
    </row>
    <row r="607" spans="3:5" hidden="1" x14ac:dyDescent="0.25">
      <c r="C607" s="3"/>
      <c r="D607" s="3"/>
      <c r="E607" s="3"/>
    </row>
    <row r="608" spans="3:5" hidden="1" x14ac:dyDescent="0.25">
      <c r="C608" s="3"/>
      <c r="D608" s="3"/>
      <c r="E608" s="3"/>
    </row>
    <row r="609" spans="3:5" hidden="1" x14ac:dyDescent="0.25">
      <c r="C609" s="3"/>
      <c r="D609" s="3"/>
      <c r="E609" s="3"/>
    </row>
    <row r="610" spans="3:5" hidden="1" x14ac:dyDescent="0.25">
      <c r="C610" s="3"/>
      <c r="D610" s="3"/>
      <c r="E610" s="3"/>
    </row>
    <row r="611" spans="3:5" hidden="1" x14ac:dyDescent="0.25">
      <c r="C611" s="3"/>
      <c r="D611" s="3"/>
      <c r="E611" s="3"/>
    </row>
    <row r="612" spans="3:5" hidden="1" x14ac:dyDescent="0.25">
      <c r="C612" s="3"/>
      <c r="D612" s="3"/>
      <c r="E612" s="3"/>
    </row>
    <row r="613" spans="3:5" hidden="1" x14ac:dyDescent="0.25">
      <c r="C613" s="3"/>
      <c r="D613" s="3"/>
      <c r="E613" s="3"/>
    </row>
    <row r="614" spans="3:5" hidden="1" x14ac:dyDescent="0.25">
      <c r="C614" s="3"/>
      <c r="D614" s="3"/>
      <c r="E614" s="3"/>
    </row>
    <row r="615" spans="3:5" hidden="1" x14ac:dyDescent="0.25">
      <c r="C615" s="3"/>
      <c r="D615" s="3"/>
      <c r="E615" s="3"/>
    </row>
    <row r="616" spans="3:5" hidden="1" x14ac:dyDescent="0.25">
      <c r="C616" s="3"/>
      <c r="D616" s="3"/>
      <c r="E616" s="3"/>
    </row>
    <row r="617" spans="3:5" hidden="1" x14ac:dyDescent="0.25">
      <c r="C617" s="3"/>
      <c r="D617" s="3"/>
      <c r="E617" s="3"/>
    </row>
    <row r="618" spans="3:5" hidden="1" x14ac:dyDescent="0.25">
      <c r="C618" s="3"/>
      <c r="D618" s="3"/>
      <c r="E618" s="3"/>
    </row>
    <row r="619" spans="3:5" hidden="1" x14ac:dyDescent="0.25">
      <c r="C619" s="3"/>
      <c r="D619" s="3"/>
      <c r="E619" s="3"/>
    </row>
    <row r="620" spans="3:5" hidden="1" x14ac:dyDescent="0.25">
      <c r="C620" s="3"/>
      <c r="D620" s="3"/>
      <c r="E620" s="3"/>
    </row>
    <row r="621" spans="3:5" hidden="1" x14ac:dyDescent="0.25">
      <c r="C621" s="3"/>
      <c r="D621" s="3"/>
      <c r="E621" s="3"/>
    </row>
    <row r="622" spans="3:5" hidden="1" x14ac:dyDescent="0.25">
      <c r="C622" s="3"/>
      <c r="D622" s="3"/>
      <c r="E622" s="3"/>
    </row>
    <row r="623" spans="3:5" hidden="1" x14ac:dyDescent="0.25">
      <c r="C623" s="3"/>
      <c r="D623" s="3"/>
      <c r="E623" s="3"/>
    </row>
    <row r="624" spans="3:5" hidden="1" x14ac:dyDescent="0.25">
      <c r="C624" s="3"/>
      <c r="D624" s="3"/>
      <c r="E624" s="3"/>
    </row>
    <row r="625" spans="3:5" hidden="1" x14ac:dyDescent="0.25">
      <c r="C625" s="3"/>
      <c r="D625" s="3"/>
      <c r="E625" s="3"/>
    </row>
    <row r="626" spans="3:5" hidden="1" x14ac:dyDescent="0.25">
      <c r="C626" s="3"/>
      <c r="D626" s="3"/>
      <c r="E626" s="3"/>
    </row>
    <row r="627" spans="3:5" hidden="1" x14ac:dyDescent="0.25">
      <c r="C627" s="3"/>
      <c r="D627" s="3"/>
      <c r="E627" s="3"/>
    </row>
    <row r="628" spans="3:5" hidden="1" x14ac:dyDescent="0.25">
      <c r="C628" s="3"/>
      <c r="D628" s="3"/>
      <c r="E628" s="3"/>
    </row>
    <row r="629" spans="3:5" hidden="1" x14ac:dyDescent="0.25">
      <c r="C629" s="3"/>
      <c r="D629" s="3"/>
      <c r="E629" s="3"/>
    </row>
    <row r="630" spans="3:5" hidden="1" x14ac:dyDescent="0.25">
      <c r="C630" s="3"/>
      <c r="D630" s="3"/>
      <c r="E630" s="3"/>
    </row>
    <row r="631" spans="3:5" hidden="1" x14ac:dyDescent="0.25">
      <c r="C631" s="3"/>
      <c r="D631" s="3"/>
      <c r="E631" s="3"/>
    </row>
    <row r="632" spans="3:5" hidden="1" x14ac:dyDescent="0.25">
      <c r="C632" s="3"/>
      <c r="D632" s="3"/>
      <c r="E632" s="3"/>
    </row>
    <row r="633" spans="3:5" hidden="1" x14ac:dyDescent="0.25">
      <c r="C633" s="3"/>
      <c r="D633" s="3"/>
      <c r="E633" s="3"/>
    </row>
    <row r="634" spans="3:5" hidden="1" x14ac:dyDescent="0.25">
      <c r="C634" s="3"/>
      <c r="D634" s="3"/>
      <c r="E634" s="3"/>
    </row>
    <row r="635" spans="3:5" hidden="1" x14ac:dyDescent="0.25">
      <c r="C635" s="3"/>
      <c r="D635" s="3"/>
      <c r="E635" s="3"/>
    </row>
    <row r="636" spans="3:5" hidden="1" x14ac:dyDescent="0.25">
      <c r="C636" s="3"/>
      <c r="D636" s="3"/>
      <c r="E636" s="3"/>
    </row>
    <row r="637" spans="3:5" hidden="1" x14ac:dyDescent="0.25">
      <c r="C637" s="3"/>
      <c r="D637" s="3"/>
      <c r="E637" s="3"/>
    </row>
    <row r="638" spans="3:5" hidden="1" x14ac:dyDescent="0.25">
      <c r="C638" s="3"/>
      <c r="D638" s="3"/>
      <c r="E638" s="3"/>
    </row>
    <row r="639" spans="3:5" hidden="1" x14ac:dyDescent="0.25">
      <c r="C639" s="3"/>
      <c r="D639" s="3"/>
      <c r="E639" s="3"/>
    </row>
    <row r="640" spans="3:5" hidden="1" x14ac:dyDescent="0.25">
      <c r="C640" s="3"/>
      <c r="D640" s="3"/>
      <c r="E640" s="3"/>
    </row>
    <row r="641" spans="3:5" hidden="1" x14ac:dyDescent="0.25">
      <c r="C641" s="3"/>
      <c r="D641" s="3"/>
      <c r="E641" s="3"/>
    </row>
    <row r="642" spans="3:5" hidden="1" x14ac:dyDescent="0.25">
      <c r="C642" s="3"/>
      <c r="D642" s="3"/>
      <c r="E642" s="3"/>
    </row>
    <row r="643" spans="3:5" hidden="1" x14ac:dyDescent="0.25">
      <c r="C643" s="3"/>
      <c r="D643" s="3"/>
      <c r="E643" s="3"/>
    </row>
    <row r="644" spans="3:5" hidden="1" x14ac:dyDescent="0.25">
      <c r="C644" s="3"/>
      <c r="D644" s="3"/>
      <c r="E644" s="3"/>
    </row>
    <row r="645" spans="3:5" hidden="1" x14ac:dyDescent="0.25">
      <c r="C645" s="3"/>
      <c r="D645" s="3"/>
      <c r="E645" s="3"/>
    </row>
    <row r="646" spans="3:5" hidden="1" x14ac:dyDescent="0.25">
      <c r="C646" s="3"/>
      <c r="D646" s="3"/>
      <c r="E646" s="3"/>
    </row>
    <row r="647" spans="3:5" hidden="1" x14ac:dyDescent="0.25">
      <c r="C647" s="3"/>
      <c r="D647" s="3"/>
      <c r="E647" s="3"/>
    </row>
    <row r="648" spans="3:5" hidden="1" x14ac:dyDescent="0.25">
      <c r="C648" s="3"/>
      <c r="D648" s="3"/>
      <c r="E648" s="3"/>
    </row>
    <row r="649" spans="3:5" hidden="1" x14ac:dyDescent="0.25">
      <c r="C649" s="3"/>
      <c r="D649" s="3"/>
      <c r="E649" s="3"/>
    </row>
    <row r="650" spans="3:5" hidden="1" x14ac:dyDescent="0.25">
      <c r="C650" s="3"/>
      <c r="D650" s="3"/>
      <c r="E650" s="3"/>
    </row>
    <row r="651" spans="3:5" hidden="1" x14ac:dyDescent="0.25">
      <c r="C651" s="3"/>
      <c r="D651" s="3"/>
      <c r="E651" s="3"/>
    </row>
    <row r="652" spans="3:5" hidden="1" x14ac:dyDescent="0.25">
      <c r="C652" s="3"/>
      <c r="D652" s="3"/>
      <c r="E652" s="3"/>
    </row>
    <row r="653" spans="3:5" hidden="1" x14ac:dyDescent="0.25">
      <c r="C653" s="3"/>
      <c r="D653" s="3"/>
      <c r="E653" s="3"/>
    </row>
    <row r="654" spans="3:5" hidden="1" x14ac:dyDescent="0.25">
      <c r="C654" s="3"/>
      <c r="D654" s="3"/>
      <c r="E654" s="3"/>
    </row>
    <row r="655" spans="3:5" hidden="1" x14ac:dyDescent="0.25">
      <c r="C655" s="3"/>
      <c r="D655" s="3"/>
      <c r="E655" s="3"/>
    </row>
    <row r="656" spans="3:5" hidden="1" x14ac:dyDescent="0.25">
      <c r="C656" s="3"/>
      <c r="D656" s="3"/>
      <c r="E656" s="3"/>
    </row>
    <row r="657" spans="3:5" hidden="1" x14ac:dyDescent="0.25">
      <c r="C657" s="3"/>
      <c r="D657" s="3"/>
      <c r="E657" s="3"/>
    </row>
    <row r="658" spans="3:5" hidden="1" x14ac:dyDescent="0.25">
      <c r="C658" s="3"/>
      <c r="D658" s="3"/>
      <c r="E658" s="3"/>
    </row>
    <row r="659" spans="3:5" hidden="1" x14ac:dyDescent="0.25">
      <c r="C659" s="3"/>
      <c r="D659" s="3"/>
      <c r="E659" s="3"/>
    </row>
    <row r="660" spans="3:5" hidden="1" x14ac:dyDescent="0.25">
      <c r="C660" s="3"/>
      <c r="D660" s="3"/>
      <c r="E660" s="3"/>
    </row>
    <row r="661" spans="3:5" hidden="1" x14ac:dyDescent="0.25">
      <c r="C661" s="3"/>
      <c r="D661" s="3"/>
      <c r="E661" s="3"/>
    </row>
    <row r="662" spans="3:5" hidden="1" x14ac:dyDescent="0.25">
      <c r="C662" s="3"/>
      <c r="D662" s="3"/>
      <c r="E662" s="3"/>
    </row>
    <row r="663" spans="3:5" hidden="1" x14ac:dyDescent="0.25">
      <c r="C663" s="3"/>
      <c r="D663" s="3"/>
      <c r="E663" s="3"/>
    </row>
    <row r="664" spans="3:5" hidden="1" x14ac:dyDescent="0.25">
      <c r="C664" s="3"/>
      <c r="D664" s="3"/>
      <c r="E664" s="3"/>
    </row>
    <row r="665" spans="3:5" hidden="1" x14ac:dyDescent="0.25">
      <c r="C665" s="3"/>
      <c r="D665" s="3"/>
      <c r="E665" s="3"/>
    </row>
    <row r="666" spans="3:5" hidden="1" x14ac:dyDescent="0.25">
      <c r="C666" s="3"/>
      <c r="D666" s="3"/>
      <c r="E666" s="3"/>
    </row>
    <row r="667" spans="3:5" hidden="1" x14ac:dyDescent="0.25">
      <c r="C667" s="3"/>
      <c r="D667" s="3"/>
      <c r="E667" s="3"/>
    </row>
    <row r="668" spans="3:5" hidden="1" x14ac:dyDescent="0.25">
      <c r="C668" s="3"/>
      <c r="D668" s="3"/>
      <c r="E668" s="3"/>
    </row>
    <row r="669" spans="3:5" hidden="1" x14ac:dyDescent="0.25">
      <c r="C669" s="3"/>
      <c r="D669" s="3"/>
      <c r="E669" s="3"/>
    </row>
    <row r="670" spans="3:5" hidden="1" x14ac:dyDescent="0.25">
      <c r="C670" s="3"/>
      <c r="D670" s="3"/>
      <c r="E670" s="3"/>
    </row>
    <row r="671" spans="3:5" hidden="1" x14ac:dyDescent="0.25">
      <c r="C671" s="3"/>
      <c r="D671" s="3"/>
      <c r="E671" s="3"/>
    </row>
    <row r="672" spans="3:5" hidden="1" x14ac:dyDescent="0.25">
      <c r="C672" s="3"/>
      <c r="D672" s="3"/>
      <c r="E672" s="3"/>
    </row>
    <row r="673" spans="3:5" hidden="1" x14ac:dyDescent="0.25">
      <c r="C673" s="3"/>
      <c r="D673" s="3"/>
      <c r="E673" s="3"/>
    </row>
    <row r="674" spans="3:5" hidden="1" x14ac:dyDescent="0.25">
      <c r="C674" s="3"/>
      <c r="D674" s="3"/>
      <c r="E674" s="3"/>
    </row>
    <row r="675" spans="3:5" hidden="1" x14ac:dyDescent="0.25">
      <c r="C675" s="3"/>
      <c r="D675" s="3"/>
      <c r="E675" s="3"/>
    </row>
    <row r="676" spans="3:5" hidden="1" x14ac:dyDescent="0.25">
      <c r="C676" s="3"/>
      <c r="D676" s="3"/>
      <c r="E676" s="3"/>
    </row>
    <row r="677" spans="3:5" hidden="1" x14ac:dyDescent="0.25">
      <c r="C677" s="3"/>
      <c r="D677" s="3"/>
      <c r="E677" s="3"/>
    </row>
    <row r="678" spans="3:5" hidden="1" x14ac:dyDescent="0.25">
      <c r="C678" s="3"/>
      <c r="D678" s="3"/>
      <c r="E678" s="3"/>
    </row>
    <row r="679" spans="3:5" hidden="1" x14ac:dyDescent="0.25">
      <c r="C679" s="3"/>
      <c r="D679" s="3"/>
      <c r="E679" s="3"/>
    </row>
    <row r="680" spans="3:5" hidden="1" x14ac:dyDescent="0.25">
      <c r="C680" s="3"/>
      <c r="D680" s="3"/>
      <c r="E680" s="3"/>
    </row>
    <row r="681" spans="3:5" hidden="1" x14ac:dyDescent="0.25">
      <c r="C681" s="3"/>
      <c r="D681" s="3"/>
      <c r="E681" s="3"/>
    </row>
    <row r="682" spans="3:5" hidden="1" x14ac:dyDescent="0.25">
      <c r="C682" s="3"/>
      <c r="D682" s="3"/>
      <c r="E682" s="3"/>
    </row>
    <row r="683" spans="3:5" hidden="1" x14ac:dyDescent="0.25">
      <c r="C683" s="3"/>
      <c r="D683" s="3"/>
      <c r="E683" s="3"/>
    </row>
    <row r="684" spans="3:5" hidden="1" x14ac:dyDescent="0.25">
      <c r="C684" s="3"/>
      <c r="D684" s="3"/>
      <c r="E684" s="3"/>
    </row>
    <row r="685" spans="3:5" hidden="1" x14ac:dyDescent="0.25">
      <c r="C685" s="3"/>
      <c r="D685" s="3"/>
      <c r="E685" s="3"/>
    </row>
    <row r="686" spans="3:5" hidden="1" x14ac:dyDescent="0.25">
      <c r="C686" s="3"/>
      <c r="D686" s="3"/>
      <c r="E686" s="3"/>
    </row>
    <row r="687" spans="3:5" hidden="1" x14ac:dyDescent="0.25">
      <c r="C687" s="3"/>
      <c r="D687" s="3"/>
      <c r="E687" s="3"/>
    </row>
    <row r="688" spans="3:5" hidden="1" x14ac:dyDescent="0.25">
      <c r="C688" s="3"/>
      <c r="D688" s="3"/>
      <c r="E688" s="3"/>
    </row>
    <row r="689" spans="3:5" hidden="1" x14ac:dyDescent="0.25">
      <c r="C689" s="3"/>
      <c r="D689" s="3"/>
      <c r="E689" s="3"/>
    </row>
    <row r="690" spans="3:5" hidden="1" x14ac:dyDescent="0.25">
      <c r="C690" s="3"/>
      <c r="D690" s="3"/>
      <c r="E690" s="3"/>
    </row>
    <row r="691" spans="3:5" hidden="1" x14ac:dyDescent="0.25">
      <c r="C691" s="3"/>
      <c r="D691" s="3"/>
      <c r="E691" s="3"/>
    </row>
    <row r="692" spans="3:5" hidden="1" x14ac:dyDescent="0.25">
      <c r="C692" s="3"/>
      <c r="D692" s="3"/>
      <c r="E692" s="3"/>
    </row>
    <row r="693" spans="3:5" hidden="1" x14ac:dyDescent="0.25">
      <c r="C693" s="3"/>
      <c r="D693" s="3"/>
      <c r="E693" s="3"/>
    </row>
    <row r="694" spans="3:5" hidden="1" x14ac:dyDescent="0.25">
      <c r="C694" s="3"/>
      <c r="D694" s="3"/>
      <c r="E694" s="3"/>
    </row>
    <row r="695" spans="3:5" hidden="1" x14ac:dyDescent="0.25">
      <c r="C695" s="3"/>
      <c r="D695" s="3"/>
      <c r="E695" s="3"/>
    </row>
    <row r="696" spans="3:5" hidden="1" x14ac:dyDescent="0.25">
      <c r="C696" s="3"/>
      <c r="D696" s="3"/>
      <c r="E696" s="3"/>
    </row>
    <row r="697" spans="3:5" hidden="1" x14ac:dyDescent="0.25">
      <c r="C697" s="3"/>
      <c r="D697" s="3"/>
      <c r="E697" s="3"/>
    </row>
    <row r="698" spans="3:5" hidden="1" x14ac:dyDescent="0.25">
      <c r="C698" s="3"/>
      <c r="D698" s="3"/>
      <c r="E698" s="3"/>
    </row>
    <row r="699" spans="3:5" hidden="1" x14ac:dyDescent="0.25">
      <c r="C699" s="3"/>
      <c r="D699" s="3"/>
      <c r="E699" s="3"/>
    </row>
    <row r="700" spans="3:5" hidden="1" x14ac:dyDescent="0.25">
      <c r="C700" s="3"/>
      <c r="D700" s="3"/>
      <c r="E700" s="3"/>
    </row>
    <row r="701" spans="3:5" hidden="1" x14ac:dyDescent="0.25">
      <c r="C701" s="3"/>
      <c r="D701" s="3"/>
      <c r="E701" s="3"/>
    </row>
    <row r="702" spans="3:5" hidden="1" x14ac:dyDescent="0.25">
      <c r="C702" s="3"/>
      <c r="D702" s="3"/>
      <c r="E702" s="3"/>
    </row>
    <row r="703" spans="3:5" hidden="1" x14ac:dyDescent="0.25">
      <c r="C703" s="3"/>
      <c r="D703" s="3"/>
      <c r="E703" s="3"/>
    </row>
    <row r="704" spans="3:5" hidden="1" x14ac:dyDescent="0.25">
      <c r="C704" s="3"/>
      <c r="D704" s="3"/>
      <c r="E704" s="3"/>
    </row>
    <row r="705" spans="3:5" hidden="1" x14ac:dyDescent="0.25">
      <c r="C705" s="3"/>
      <c r="D705" s="3"/>
      <c r="E705" s="3"/>
    </row>
    <row r="706" spans="3:5" hidden="1" x14ac:dyDescent="0.25">
      <c r="C706" s="3"/>
      <c r="D706" s="3"/>
      <c r="E706" s="3"/>
    </row>
    <row r="707" spans="3:5" hidden="1" x14ac:dyDescent="0.25">
      <c r="C707" s="3"/>
      <c r="D707" s="3"/>
      <c r="E707" s="3"/>
    </row>
    <row r="708" spans="3:5" hidden="1" x14ac:dyDescent="0.25">
      <c r="C708" s="3"/>
      <c r="D708" s="3"/>
      <c r="E708" s="3"/>
    </row>
    <row r="709" spans="3:5" hidden="1" x14ac:dyDescent="0.25">
      <c r="C709" s="3"/>
      <c r="D709" s="3"/>
      <c r="E709" s="3"/>
    </row>
    <row r="710" spans="3:5" hidden="1" x14ac:dyDescent="0.25">
      <c r="C710" s="3"/>
      <c r="D710" s="3"/>
      <c r="E710" s="3"/>
    </row>
    <row r="711" spans="3:5" hidden="1" x14ac:dyDescent="0.25">
      <c r="C711" s="3"/>
      <c r="D711" s="3"/>
      <c r="E711" s="3"/>
    </row>
    <row r="712" spans="3:5" hidden="1" x14ac:dyDescent="0.25">
      <c r="C712" s="3"/>
      <c r="D712" s="3"/>
      <c r="E712" s="3"/>
    </row>
    <row r="713" spans="3:5" hidden="1" x14ac:dyDescent="0.25">
      <c r="C713" s="3"/>
      <c r="D713" s="3"/>
      <c r="E713" s="3"/>
    </row>
    <row r="714" spans="3:5" hidden="1" x14ac:dyDescent="0.25">
      <c r="C714" s="3"/>
      <c r="D714" s="3"/>
      <c r="E714" s="3"/>
    </row>
    <row r="715" spans="3:5" hidden="1" x14ac:dyDescent="0.25">
      <c r="C715" s="3"/>
      <c r="D715" s="3"/>
      <c r="E715" s="3"/>
    </row>
    <row r="716" spans="3:5" hidden="1" x14ac:dyDescent="0.25">
      <c r="C716" s="3"/>
      <c r="D716" s="3"/>
      <c r="E716" s="3"/>
    </row>
    <row r="717" spans="3:5" hidden="1" x14ac:dyDescent="0.25">
      <c r="C717" s="3"/>
      <c r="D717" s="3"/>
      <c r="E717" s="3"/>
    </row>
    <row r="718" spans="3:5" hidden="1" x14ac:dyDescent="0.25">
      <c r="C718" s="3"/>
      <c r="D718" s="3"/>
      <c r="E718" s="3"/>
    </row>
    <row r="719" spans="3:5" hidden="1" x14ac:dyDescent="0.25">
      <c r="C719" s="3"/>
      <c r="D719" s="3"/>
      <c r="E719" s="3"/>
    </row>
    <row r="720" spans="3:5" hidden="1" x14ac:dyDescent="0.25">
      <c r="C720" s="3"/>
      <c r="D720" s="3"/>
      <c r="E720" s="3"/>
    </row>
    <row r="721" spans="3:5" hidden="1" x14ac:dyDescent="0.25">
      <c r="C721" s="3"/>
      <c r="D721" s="3"/>
      <c r="E721" s="3"/>
    </row>
    <row r="722" spans="3:5" hidden="1" x14ac:dyDescent="0.25">
      <c r="C722" s="3"/>
      <c r="D722" s="3"/>
      <c r="E722" s="3"/>
    </row>
    <row r="723" spans="3:5" hidden="1" x14ac:dyDescent="0.25">
      <c r="C723" s="3"/>
      <c r="D723" s="3"/>
      <c r="E723" s="3"/>
    </row>
    <row r="724" spans="3:5" hidden="1" x14ac:dyDescent="0.25">
      <c r="C724" s="3"/>
      <c r="D724" s="3"/>
      <c r="E724" s="3"/>
    </row>
    <row r="725" spans="3:5" hidden="1" x14ac:dyDescent="0.25">
      <c r="C725" s="3"/>
      <c r="D725" s="3"/>
      <c r="E725" s="3"/>
    </row>
    <row r="726" spans="3:5" hidden="1" x14ac:dyDescent="0.25">
      <c r="C726" s="3"/>
      <c r="D726" s="3"/>
      <c r="E726" s="3"/>
    </row>
    <row r="727" spans="3:5" hidden="1" x14ac:dyDescent="0.25">
      <c r="C727" s="3"/>
      <c r="D727" s="3"/>
      <c r="E727" s="3"/>
    </row>
    <row r="728" spans="3:5" hidden="1" x14ac:dyDescent="0.25">
      <c r="C728" s="3"/>
      <c r="D728" s="3"/>
      <c r="E728" s="3"/>
    </row>
    <row r="729" spans="3:5" hidden="1" x14ac:dyDescent="0.25">
      <c r="C729" s="3"/>
      <c r="D729" s="3"/>
      <c r="E729" s="3"/>
    </row>
    <row r="730" spans="3:5" hidden="1" x14ac:dyDescent="0.25">
      <c r="C730" s="3"/>
      <c r="D730" s="3"/>
      <c r="E730" s="3"/>
    </row>
    <row r="731" spans="3:5" hidden="1" x14ac:dyDescent="0.25">
      <c r="C731" s="3"/>
      <c r="D731" s="3"/>
      <c r="E731" s="3"/>
    </row>
    <row r="732" spans="3:5" hidden="1" x14ac:dyDescent="0.25">
      <c r="C732" s="3"/>
      <c r="D732" s="3"/>
      <c r="E732" s="3"/>
    </row>
    <row r="733" spans="3:5" hidden="1" x14ac:dyDescent="0.25">
      <c r="C733" s="3"/>
      <c r="D733" s="3"/>
      <c r="E733" s="3"/>
    </row>
    <row r="734" spans="3:5" hidden="1" x14ac:dyDescent="0.25">
      <c r="C734" s="3"/>
      <c r="D734" s="3"/>
      <c r="E734" s="3"/>
    </row>
    <row r="735" spans="3:5" hidden="1" x14ac:dyDescent="0.25">
      <c r="C735" s="3"/>
      <c r="D735" s="3"/>
      <c r="E735" s="3"/>
    </row>
    <row r="736" spans="3:5" hidden="1" x14ac:dyDescent="0.25">
      <c r="C736" s="3"/>
      <c r="D736" s="3"/>
      <c r="E736" s="3"/>
    </row>
    <row r="737" spans="3:5" hidden="1" x14ac:dyDescent="0.25">
      <c r="C737" s="3"/>
      <c r="D737" s="3"/>
      <c r="E737" s="3"/>
    </row>
    <row r="738" spans="3:5" hidden="1" x14ac:dyDescent="0.25">
      <c r="C738" s="3"/>
      <c r="D738" s="3"/>
      <c r="E738" s="3"/>
    </row>
    <row r="739" spans="3:5" hidden="1" x14ac:dyDescent="0.25">
      <c r="C739" s="3"/>
      <c r="D739" s="3"/>
      <c r="E739" s="3"/>
    </row>
    <row r="740" spans="3:5" hidden="1" x14ac:dyDescent="0.25">
      <c r="C740" s="3"/>
      <c r="D740" s="3"/>
      <c r="E740" s="3"/>
    </row>
    <row r="741" spans="3:5" hidden="1" x14ac:dyDescent="0.25">
      <c r="C741" s="3"/>
      <c r="D741" s="3"/>
      <c r="E741" s="3"/>
    </row>
    <row r="742" spans="3:5" hidden="1" x14ac:dyDescent="0.25">
      <c r="C742" s="3"/>
      <c r="D742" s="3"/>
      <c r="E742" s="3"/>
    </row>
    <row r="743" spans="3:5" hidden="1" x14ac:dyDescent="0.25">
      <c r="C743" s="3"/>
      <c r="D743" s="3"/>
      <c r="E743" s="3"/>
    </row>
    <row r="744" spans="3:5" hidden="1" x14ac:dyDescent="0.25">
      <c r="C744" s="3"/>
      <c r="D744" s="3"/>
      <c r="E744" s="3"/>
    </row>
    <row r="745" spans="3:5" hidden="1" x14ac:dyDescent="0.25">
      <c r="C745" s="3"/>
      <c r="D745" s="3"/>
      <c r="E745" s="3"/>
    </row>
    <row r="746" spans="3:5" hidden="1" x14ac:dyDescent="0.25">
      <c r="C746" s="3"/>
      <c r="D746" s="3"/>
      <c r="E746" s="3"/>
    </row>
    <row r="747" spans="3:5" hidden="1" x14ac:dyDescent="0.25">
      <c r="C747" s="3"/>
      <c r="D747" s="3"/>
      <c r="E747" s="3"/>
    </row>
    <row r="748" spans="3:5" hidden="1" x14ac:dyDescent="0.25">
      <c r="C748" s="3"/>
      <c r="D748" s="3"/>
      <c r="E748" s="3"/>
    </row>
    <row r="749" spans="3:5" hidden="1" x14ac:dyDescent="0.25">
      <c r="C749" s="3"/>
      <c r="D749" s="3"/>
      <c r="E749" s="3"/>
    </row>
    <row r="750" spans="3:5" hidden="1" x14ac:dyDescent="0.25">
      <c r="C750" s="3"/>
      <c r="D750" s="3"/>
      <c r="E750" s="3"/>
    </row>
    <row r="751" spans="3:5" hidden="1" x14ac:dyDescent="0.25">
      <c r="C751" s="3"/>
      <c r="D751" s="3"/>
      <c r="E751" s="3"/>
    </row>
    <row r="752" spans="3:5" hidden="1" x14ac:dyDescent="0.25">
      <c r="C752" s="3"/>
      <c r="D752" s="3"/>
      <c r="E752" s="3"/>
    </row>
    <row r="753" spans="3:5" hidden="1" x14ac:dyDescent="0.25">
      <c r="C753" s="3"/>
      <c r="D753" s="3"/>
      <c r="E753" s="3"/>
    </row>
    <row r="754" spans="3:5" hidden="1" x14ac:dyDescent="0.25">
      <c r="C754" s="3"/>
      <c r="D754" s="3"/>
      <c r="E754" s="3"/>
    </row>
    <row r="755" spans="3:5" hidden="1" x14ac:dyDescent="0.25">
      <c r="C755" s="3"/>
      <c r="D755" s="3"/>
      <c r="E755" s="3"/>
    </row>
    <row r="756" spans="3:5" hidden="1" x14ac:dyDescent="0.25">
      <c r="C756" s="3"/>
      <c r="D756" s="3"/>
      <c r="E756" s="3"/>
    </row>
    <row r="757" spans="3:5" hidden="1" x14ac:dyDescent="0.25">
      <c r="C757" s="3"/>
      <c r="D757" s="3"/>
      <c r="E757" s="3"/>
    </row>
    <row r="758" spans="3:5" hidden="1" x14ac:dyDescent="0.25">
      <c r="C758" s="3"/>
      <c r="D758" s="3"/>
      <c r="E758" s="3"/>
    </row>
    <row r="759" spans="3:5" hidden="1" x14ac:dyDescent="0.25">
      <c r="C759" s="3"/>
      <c r="D759" s="3"/>
      <c r="E759" s="3"/>
    </row>
    <row r="760" spans="3:5" hidden="1" x14ac:dyDescent="0.25">
      <c r="C760" s="3"/>
      <c r="D760" s="3"/>
      <c r="E760" s="3"/>
    </row>
    <row r="761" spans="3:5" hidden="1" x14ac:dyDescent="0.25">
      <c r="C761" s="3"/>
      <c r="D761" s="3"/>
      <c r="E761" s="3"/>
    </row>
    <row r="762" spans="3:5" hidden="1" x14ac:dyDescent="0.25">
      <c r="C762" s="3"/>
      <c r="D762" s="3"/>
      <c r="E762" s="3"/>
    </row>
    <row r="763" spans="3:5" hidden="1" x14ac:dyDescent="0.25">
      <c r="C763" s="3"/>
      <c r="D763" s="3"/>
      <c r="E763" s="3"/>
    </row>
    <row r="764" spans="3:5" hidden="1" x14ac:dyDescent="0.25">
      <c r="C764" s="3"/>
      <c r="D764" s="3"/>
      <c r="E764" s="3"/>
    </row>
    <row r="765" spans="3:5" hidden="1" x14ac:dyDescent="0.25">
      <c r="C765" s="3"/>
      <c r="D765" s="3"/>
      <c r="E765" s="3"/>
    </row>
    <row r="766" spans="3:5" hidden="1" x14ac:dyDescent="0.25">
      <c r="C766" s="3"/>
      <c r="D766" s="3"/>
      <c r="E766" s="3"/>
    </row>
    <row r="767" spans="3:5" hidden="1" x14ac:dyDescent="0.25">
      <c r="C767" s="3"/>
      <c r="D767" s="3"/>
      <c r="E767" s="3"/>
    </row>
    <row r="768" spans="3:5" hidden="1" x14ac:dyDescent="0.25">
      <c r="C768" s="3"/>
      <c r="D768" s="3"/>
      <c r="E768" s="3"/>
    </row>
    <row r="769" spans="3:5" hidden="1" x14ac:dyDescent="0.25">
      <c r="C769" s="3"/>
      <c r="D769" s="3"/>
      <c r="E769" s="3"/>
    </row>
    <row r="770" spans="3:5" hidden="1" x14ac:dyDescent="0.25">
      <c r="C770" s="3"/>
      <c r="D770" s="3"/>
      <c r="E770" s="3"/>
    </row>
    <row r="771" spans="3:5" hidden="1" x14ac:dyDescent="0.25">
      <c r="C771" s="3"/>
      <c r="D771" s="3"/>
      <c r="E771" s="3"/>
    </row>
    <row r="772" spans="3:5" hidden="1" x14ac:dyDescent="0.25">
      <c r="C772" s="3"/>
      <c r="D772" s="3"/>
      <c r="E772" s="3"/>
    </row>
    <row r="773" spans="3:5" hidden="1" x14ac:dyDescent="0.25">
      <c r="C773" s="3"/>
      <c r="D773" s="3"/>
      <c r="E773" s="3"/>
    </row>
    <row r="774" spans="3:5" hidden="1" x14ac:dyDescent="0.25">
      <c r="C774" s="3"/>
      <c r="D774" s="3"/>
      <c r="E774" s="3"/>
    </row>
    <row r="775" spans="3:5" hidden="1" x14ac:dyDescent="0.25">
      <c r="C775" s="3"/>
      <c r="D775" s="3"/>
      <c r="E775" s="3"/>
    </row>
    <row r="776" spans="3:5" hidden="1" x14ac:dyDescent="0.25">
      <c r="C776" s="3"/>
      <c r="D776" s="3"/>
      <c r="E776" s="3"/>
    </row>
    <row r="777" spans="3:5" hidden="1" x14ac:dyDescent="0.25">
      <c r="C777" s="3"/>
      <c r="D777" s="3"/>
      <c r="E777" s="3"/>
    </row>
    <row r="778" spans="3:5" hidden="1" x14ac:dyDescent="0.25">
      <c r="C778" s="3"/>
      <c r="D778" s="3"/>
      <c r="E778" s="3"/>
    </row>
    <row r="779" spans="3:5" hidden="1" x14ac:dyDescent="0.25">
      <c r="C779" s="3"/>
      <c r="D779" s="3"/>
      <c r="E779" s="3"/>
    </row>
    <row r="780" spans="3:5" hidden="1" x14ac:dyDescent="0.25">
      <c r="C780" s="3"/>
      <c r="D780" s="3"/>
      <c r="E780" s="3"/>
    </row>
    <row r="781" spans="3:5" hidden="1" x14ac:dyDescent="0.25">
      <c r="C781" s="3"/>
      <c r="D781" s="3"/>
      <c r="E781" s="3"/>
    </row>
    <row r="782" spans="3:5" hidden="1" x14ac:dyDescent="0.25">
      <c r="C782" s="3"/>
      <c r="D782" s="3"/>
      <c r="E782" s="3"/>
    </row>
    <row r="783" spans="3:5" hidden="1" x14ac:dyDescent="0.25">
      <c r="C783" s="3"/>
      <c r="D783" s="3"/>
      <c r="E783" s="3"/>
    </row>
    <row r="784" spans="3:5" hidden="1" x14ac:dyDescent="0.25">
      <c r="C784" s="3"/>
      <c r="D784" s="3"/>
      <c r="E784" s="3"/>
    </row>
    <row r="785" spans="3:5" hidden="1" x14ac:dyDescent="0.25">
      <c r="C785" s="3"/>
      <c r="D785" s="3"/>
      <c r="E785" s="3"/>
    </row>
    <row r="786" spans="3:5" hidden="1" x14ac:dyDescent="0.25">
      <c r="C786" s="3"/>
      <c r="D786" s="3"/>
      <c r="E786" s="3"/>
    </row>
    <row r="787" spans="3:5" hidden="1" x14ac:dyDescent="0.25">
      <c r="C787" s="3"/>
      <c r="D787" s="3"/>
      <c r="E787" s="3"/>
    </row>
    <row r="788" spans="3:5" hidden="1" x14ac:dyDescent="0.25">
      <c r="C788" s="3"/>
      <c r="D788" s="3"/>
      <c r="E788" s="3"/>
    </row>
    <row r="789" spans="3:5" hidden="1" x14ac:dyDescent="0.25">
      <c r="C789" s="3"/>
      <c r="D789" s="3"/>
      <c r="E789" s="3"/>
    </row>
    <row r="790" spans="3:5" hidden="1" x14ac:dyDescent="0.25">
      <c r="C790" s="3"/>
      <c r="D790" s="3"/>
      <c r="E790" s="3"/>
    </row>
    <row r="791" spans="3:5" hidden="1" x14ac:dyDescent="0.25">
      <c r="C791" s="3"/>
      <c r="D791" s="3"/>
      <c r="E791" s="3"/>
    </row>
    <row r="792" spans="3:5" hidden="1" x14ac:dyDescent="0.25">
      <c r="C792" s="3"/>
      <c r="D792" s="3"/>
      <c r="E792" s="3"/>
    </row>
    <row r="793" spans="3:5" hidden="1" x14ac:dyDescent="0.25">
      <c r="C793" s="3"/>
      <c r="D793" s="3"/>
      <c r="E793" s="3"/>
    </row>
    <row r="794" spans="3:5" hidden="1" x14ac:dyDescent="0.25">
      <c r="C794" s="3"/>
      <c r="D794" s="3"/>
      <c r="E794" s="3"/>
    </row>
    <row r="795" spans="3:5" hidden="1" x14ac:dyDescent="0.25">
      <c r="C795" s="3"/>
      <c r="D795" s="3"/>
      <c r="E795" s="3"/>
    </row>
    <row r="796" spans="3:5" hidden="1" x14ac:dyDescent="0.25">
      <c r="C796" s="3"/>
      <c r="D796" s="3"/>
      <c r="E796" s="3"/>
    </row>
    <row r="797" spans="3:5" hidden="1" x14ac:dyDescent="0.25">
      <c r="C797" s="3"/>
      <c r="D797" s="3"/>
      <c r="E797" s="3"/>
    </row>
    <row r="798" spans="3:5" hidden="1" x14ac:dyDescent="0.25">
      <c r="C798" s="3"/>
      <c r="D798" s="3"/>
      <c r="E798" s="3"/>
    </row>
    <row r="799" spans="3:5" hidden="1" x14ac:dyDescent="0.25">
      <c r="C799" s="3"/>
      <c r="D799" s="3"/>
      <c r="E799" s="3"/>
    </row>
    <row r="800" spans="3:5" hidden="1" x14ac:dyDescent="0.25">
      <c r="C800" s="3"/>
      <c r="D800" s="3"/>
      <c r="E800" s="3"/>
    </row>
    <row r="801" spans="3:5" hidden="1" x14ac:dyDescent="0.25">
      <c r="C801" s="3"/>
      <c r="D801" s="3"/>
      <c r="E801" s="3"/>
    </row>
    <row r="802" spans="3:5" hidden="1" x14ac:dyDescent="0.25">
      <c r="C802" s="3"/>
      <c r="D802" s="3"/>
      <c r="E802" s="3"/>
    </row>
    <row r="803" spans="3:5" hidden="1" x14ac:dyDescent="0.25">
      <c r="C803" s="3"/>
      <c r="D803" s="3"/>
      <c r="E803" s="3"/>
    </row>
    <row r="804" spans="3:5" hidden="1" x14ac:dyDescent="0.25">
      <c r="C804" s="3"/>
      <c r="D804" s="3"/>
      <c r="E804" s="3"/>
    </row>
    <row r="805" spans="3:5" hidden="1" x14ac:dyDescent="0.25">
      <c r="C805" s="3"/>
      <c r="D805" s="3"/>
      <c r="E805" s="3"/>
    </row>
    <row r="806" spans="3:5" hidden="1" x14ac:dyDescent="0.25">
      <c r="C806" s="3"/>
      <c r="D806" s="3"/>
      <c r="E806" s="3"/>
    </row>
    <row r="807" spans="3:5" hidden="1" x14ac:dyDescent="0.25">
      <c r="C807" s="3"/>
      <c r="D807" s="3"/>
      <c r="E807" s="3"/>
    </row>
    <row r="808" spans="3:5" hidden="1" x14ac:dyDescent="0.25">
      <c r="C808" s="3"/>
      <c r="D808" s="3"/>
      <c r="E808" s="3"/>
    </row>
    <row r="809" spans="3:5" hidden="1" x14ac:dyDescent="0.25">
      <c r="C809" s="3"/>
      <c r="D809" s="3"/>
      <c r="E809" s="3"/>
    </row>
    <row r="810" spans="3:5" hidden="1" x14ac:dyDescent="0.25">
      <c r="C810" s="3"/>
      <c r="D810" s="3"/>
      <c r="E810" s="3"/>
    </row>
    <row r="811" spans="3:5" hidden="1" x14ac:dyDescent="0.25">
      <c r="C811" s="3"/>
      <c r="D811" s="3"/>
      <c r="E811" s="3"/>
    </row>
    <row r="812" spans="3:5" hidden="1" x14ac:dyDescent="0.25">
      <c r="C812" s="3"/>
      <c r="D812" s="3"/>
      <c r="E812" s="3"/>
    </row>
    <row r="813" spans="3:5" hidden="1" x14ac:dyDescent="0.25">
      <c r="C813" s="3"/>
      <c r="D813" s="3"/>
      <c r="E813" s="3"/>
    </row>
    <row r="814" spans="3:5" hidden="1" x14ac:dyDescent="0.25">
      <c r="C814" s="3"/>
      <c r="D814" s="3"/>
      <c r="E814" s="3"/>
    </row>
    <row r="815" spans="3:5" hidden="1" x14ac:dyDescent="0.25">
      <c r="C815" s="3"/>
      <c r="D815" s="3"/>
      <c r="E815" s="3"/>
    </row>
    <row r="816" spans="3:5" hidden="1" x14ac:dyDescent="0.25">
      <c r="C816" s="3"/>
      <c r="D816" s="3"/>
      <c r="E816" s="3"/>
    </row>
    <row r="817" spans="3:5" hidden="1" x14ac:dyDescent="0.25">
      <c r="C817" s="3"/>
      <c r="D817" s="3"/>
      <c r="E817" s="3"/>
    </row>
    <row r="818" spans="3:5" hidden="1" x14ac:dyDescent="0.25">
      <c r="C818" s="3"/>
      <c r="D818" s="3"/>
      <c r="E818" s="3"/>
    </row>
    <row r="819" spans="3:5" hidden="1" x14ac:dyDescent="0.25">
      <c r="C819" s="3"/>
      <c r="D819" s="3"/>
      <c r="E819" s="3"/>
    </row>
    <row r="820" spans="3:5" hidden="1" x14ac:dyDescent="0.25">
      <c r="C820" s="3"/>
      <c r="D820" s="3"/>
      <c r="E820" s="3"/>
    </row>
    <row r="821" spans="3:5" hidden="1" x14ac:dyDescent="0.25">
      <c r="C821" s="3"/>
      <c r="D821" s="3"/>
      <c r="E821" s="3"/>
    </row>
    <row r="822" spans="3:5" hidden="1" x14ac:dyDescent="0.25">
      <c r="C822" s="3"/>
      <c r="D822" s="3"/>
      <c r="E822" s="3"/>
    </row>
    <row r="823" spans="3:5" hidden="1" x14ac:dyDescent="0.25">
      <c r="C823" s="3"/>
      <c r="D823" s="3"/>
      <c r="E823" s="3"/>
    </row>
    <row r="824" spans="3:5" hidden="1" x14ac:dyDescent="0.25">
      <c r="C824" s="3"/>
      <c r="D824" s="3"/>
      <c r="E824" s="3"/>
    </row>
    <row r="825" spans="3:5" hidden="1" x14ac:dyDescent="0.25">
      <c r="C825" s="3"/>
      <c r="D825" s="3"/>
      <c r="E825" s="3"/>
    </row>
    <row r="826" spans="3:5" hidden="1" x14ac:dyDescent="0.25">
      <c r="C826" s="3"/>
      <c r="D826" s="3"/>
      <c r="E826" s="3"/>
    </row>
    <row r="827" spans="3:5" hidden="1" x14ac:dyDescent="0.25">
      <c r="C827" s="3"/>
      <c r="D827" s="3"/>
      <c r="E827" s="3"/>
    </row>
    <row r="828" spans="3:5" hidden="1" x14ac:dyDescent="0.25">
      <c r="C828" s="3"/>
      <c r="D828" s="3"/>
      <c r="E828" s="3"/>
    </row>
    <row r="829" spans="3:5" hidden="1" x14ac:dyDescent="0.25">
      <c r="C829" s="3"/>
      <c r="D829" s="3"/>
      <c r="E829" s="3"/>
    </row>
    <row r="830" spans="3:5" hidden="1" x14ac:dyDescent="0.25">
      <c r="C830" s="3"/>
      <c r="D830" s="3"/>
      <c r="E830" s="3"/>
    </row>
    <row r="831" spans="3:5" hidden="1" x14ac:dyDescent="0.25">
      <c r="C831" s="3"/>
      <c r="D831" s="3"/>
      <c r="E831" s="3"/>
    </row>
    <row r="832" spans="3:5" hidden="1" x14ac:dyDescent="0.25">
      <c r="C832" s="3"/>
      <c r="D832" s="3"/>
      <c r="E832" s="3"/>
    </row>
    <row r="833" spans="3:5" hidden="1" x14ac:dyDescent="0.25">
      <c r="C833" s="3"/>
      <c r="D833" s="3"/>
      <c r="E833" s="3"/>
    </row>
    <row r="834" spans="3:5" hidden="1" x14ac:dyDescent="0.25">
      <c r="C834" s="3"/>
      <c r="D834" s="3"/>
      <c r="E834" s="3"/>
    </row>
    <row r="835" spans="3:5" hidden="1" x14ac:dyDescent="0.25">
      <c r="C835" s="3"/>
      <c r="D835" s="3"/>
      <c r="E835" s="3"/>
    </row>
    <row r="836" spans="3:5" hidden="1" x14ac:dyDescent="0.25">
      <c r="C836" s="3"/>
      <c r="D836" s="3"/>
      <c r="E836" s="3"/>
    </row>
    <row r="837" spans="3:5" hidden="1" x14ac:dyDescent="0.25">
      <c r="C837" s="3"/>
      <c r="D837" s="3"/>
      <c r="E837" s="3"/>
    </row>
    <row r="838" spans="3:5" hidden="1" x14ac:dyDescent="0.25">
      <c r="C838" s="3"/>
      <c r="D838" s="3"/>
      <c r="E838" s="3"/>
    </row>
    <row r="839" spans="3:5" hidden="1" x14ac:dyDescent="0.25">
      <c r="C839" s="3"/>
      <c r="D839" s="3"/>
      <c r="E839" s="3"/>
    </row>
    <row r="840" spans="3:5" hidden="1" x14ac:dyDescent="0.25">
      <c r="C840" s="3"/>
      <c r="D840" s="3"/>
      <c r="E840" s="3"/>
    </row>
    <row r="841" spans="3:5" hidden="1" x14ac:dyDescent="0.25">
      <c r="C841" s="3"/>
      <c r="D841" s="3"/>
      <c r="E841" s="3"/>
    </row>
    <row r="842" spans="3:5" hidden="1" x14ac:dyDescent="0.25">
      <c r="C842" s="3"/>
      <c r="D842" s="3"/>
      <c r="E842" s="3"/>
    </row>
    <row r="843" spans="3:5" hidden="1" x14ac:dyDescent="0.25">
      <c r="C843" s="3"/>
      <c r="D843" s="3"/>
      <c r="E843" s="3"/>
    </row>
    <row r="844" spans="3:5" hidden="1" x14ac:dyDescent="0.25">
      <c r="C844" s="3"/>
      <c r="D844" s="3"/>
      <c r="E844" s="3"/>
    </row>
    <row r="845" spans="3:5" hidden="1" x14ac:dyDescent="0.25">
      <c r="C845" s="3"/>
      <c r="D845" s="3"/>
      <c r="E845" s="3"/>
    </row>
    <row r="846" spans="3:5" hidden="1" x14ac:dyDescent="0.25">
      <c r="C846" s="3"/>
      <c r="D846" s="3"/>
      <c r="E846" s="3"/>
    </row>
    <row r="847" spans="3:5" hidden="1" x14ac:dyDescent="0.25">
      <c r="C847" s="3"/>
      <c r="D847" s="3"/>
      <c r="E847" s="3"/>
    </row>
    <row r="848" spans="3:5" hidden="1" x14ac:dyDescent="0.25">
      <c r="C848" s="3"/>
      <c r="D848" s="3"/>
      <c r="E848" s="3"/>
    </row>
    <row r="849" spans="3:5" hidden="1" x14ac:dyDescent="0.25">
      <c r="C849" s="3"/>
      <c r="D849" s="3"/>
      <c r="E849" s="3"/>
    </row>
    <row r="850" spans="3:5" hidden="1" x14ac:dyDescent="0.25">
      <c r="C850" s="3"/>
      <c r="D850" s="3"/>
      <c r="E850" s="3"/>
    </row>
    <row r="851" spans="3:5" hidden="1" x14ac:dyDescent="0.25">
      <c r="C851" s="3"/>
      <c r="D851" s="3"/>
      <c r="E851" s="3"/>
    </row>
    <row r="852" spans="3:5" hidden="1" x14ac:dyDescent="0.25">
      <c r="C852" s="3"/>
      <c r="D852" s="3"/>
      <c r="E852" s="3"/>
    </row>
    <row r="853" spans="3:5" hidden="1" x14ac:dyDescent="0.25">
      <c r="C853" s="3"/>
      <c r="D853" s="3"/>
      <c r="E853" s="3"/>
    </row>
    <row r="854" spans="3:5" hidden="1" x14ac:dyDescent="0.25">
      <c r="C854" s="3"/>
      <c r="D854" s="3"/>
      <c r="E854" s="3"/>
    </row>
    <row r="855" spans="3:5" hidden="1" x14ac:dyDescent="0.25">
      <c r="C855" s="3"/>
      <c r="D855" s="3"/>
      <c r="E855" s="3"/>
    </row>
    <row r="856" spans="3:5" hidden="1" x14ac:dyDescent="0.25">
      <c r="C856" s="3"/>
      <c r="D856" s="3"/>
      <c r="E856" s="3"/>
    </row>
    <row r="857" spans="3:5" hidden="1" x14ac:dyDescent="0.25">
      <c r="C857" s="3"/>
      <c r="D857" s="3"/>
      <c r="E857" s="3"/>
    </row>
    <row r="858" spans="3:5" hidden="1" x14ac:dyDescent="0.25">
      <c r="C858" s="3"/>
      <c r="D858" s="3"/>
      <c r="E858" s="3"/>
    </row>
    <row r="859" spans="3:5" hidden="1" x14ac:dyDescent="0.25">
      <c r="C859" s="3"/>
      <c r="D859" s="3"/>
      <c r="E859" s="3"/>
    </row>
    <row r="860" spans="3:5" hidden="1" x14ac:dyDescent="0.25">
      <c r="C860" s="3"/>
      <c r="D860" s="3"/>
      <c r="E860" s="3"/>
    </row>
    <row r="861" spans="3:5" hidden="1" x14ac:dyDescent="0.25">
      <c r="C861" s="3"/>
      <c r="D861" s="3"/>
      <c r="E861" s="3"/>
    </row>
    <row r="862" spans="3:5" hidden="1" x14ac:dyDescent="0.25">
      <c r="C862" s="3"/>
      <c r="D862" s="3"/>
      <c r="E862" s="3"/>
    </row>
    <row r="863" spans="3:5" hidden="1" x14ac:dyDescent="0.25">
      <c r="C863" s="3"/>
      <c r="D863" s="3"/>
      <c r="E863" s="3"/>
    </row>
    <row r="864" spans="3:5" hidden="1" x14ac:dyDescent="0.25">
      <c r="C864" s="3"/>
      <c r="D864" s="3"/>
      <c r="E864" s="3"/>
    </row>
    <row r="865" spans="3:5" hidden="1" x14ac:dyDescent="0.25">
      <c r="C865" s="3"/>
      <c r="D865" s="3"/>
      <c r="E865" s="3"/>
    </row>
    <row r="866" spans="3:5" hidden="1" x14ac:dyDescent="0.25">
      <c r="C866" s="3"/>
      <c r="D866" s="3"/>
      <c r="E866" s="3"/>
    </row>
    <row r="867" spans="3:5" hidden="1" x14ac:dyDescent="0.25">
      <c r="C867" s="3"/>
      <c r="D867" s="3"/>
      <c r="E867" s="3"/>
    </row>
    <row r="868" spans="3:5" hidden="1" x14ac:dyDescent="0.25">
      <c r="C868" s="3"/>
      <c r="D868" s="3"/>
      <c r="E868" s="3"/>
    </row>
    <row r="869" spans="3:5" hidden="1" x14ac:dyDescent="0.25">
      <c r="C869" s="3"/>
      <c r="D869" s="3"/>
      <c r="E869" s="3"/>
    </row>
    <row r="870" spans="3:5" hidden="1" x14ac:dyDescent="0.25">
      <c r="C870" s="3"/>
      <c r="D870" s="3"/>
      <c r="E870" s="3"/>
    </row>
    <row r="871" spans="3:5" hidden="1" x14ac:dyDescent="0.25">
      <c r="C871" s="3"/>
      <c r="D871" s="3"/>
      <c r="E871" s="3"/>
    </row>
    <row r="872" spans="3:5" hidden="1" x14ac:dyDescent="0.25">
      <c r="C872" s="3"/>
      <c r="D872" s="3"/>
      <c r="E872" s="3"/>
    </row>
    <row r="873" spans="3:5" hidden="1" x14ac:dyDescent="0.25">
      <c r="C873" s="3"/>
      <c r="D873" s="3"/>
      <c r="E873" s="3"/>
    </row>
    <row r="874" spans="3:5" hidden="1" x14ac:dyDescent="0.25">
      <c r="C874" s="3"/>
      <c r="D874" s="3"/>
      <c r="E874" s="3"/>
    </row>
    <row r="875" spans="3:5" hidden="1" x14ac:dyDescent="0.25">
      <c r="C875" s="3"/>
      <c r="D875" s="3"/>
      <c r="E875" s="3"/>
    </row>
    <row r="876" spans="3:5" hidden="1" x14ac:dyDescent="0.25">
      <c r="C876" s="3"/>
      <c r="D876" s="3"/>
      <c r="E876" s="3"/>
    </row>
    <row r="877" spans="3:5" hidden="1" x14ac:dyDescent="0.25">
      <c r="C877" s="3"/>
      <c r="D877" s="3"/>
      <c r="E877" s="3"/>
    </row>
    <row r="878" spans="3:5" hidden="1" x14ac:dyDescent="0.25">
      <c r="C878" s="3"/>
      <c r="D878" s="3"/>
      <c r="E878" s="3"/>
    </row>
    <row r="879" spans="3:5" hidden="1" x14ac:dyDescent="0.25">
      <c r="C879" s="3"/>
      <c r="D879" s="3"/>
      <c r="E879" s="3"/>
    </row>
    <row r="880" spans="3:5" hidden="1" x14ac:dyDescent="0.25">
      <c r="C880" s="3"/>
      <c r="D880" s="3"/>
      <c r="E880" s="3"/>
    </row>
    <row r="881" spans="3:5" hidden="1" x14ac:dyDescent="0.25">
      <c r="C881" s="3"/>
      <c r="D881" s="3"/>
      <c r="E881" s="3"/>
    </row>
    <row r="882" spans="3:5" hidden="1" x14ac:dyDescent="0.25">
      <c r="C882" s="3"/>
      <c r="D882" s="3"/>
      <c r="E882" s="3"/>
    </row>
    <row r="883" spans="3:5" hidden="1" x14ac:dyDescent="0.25">
      <c r="C883" s="3"/>
      <c r="D883" s="3"/>
      <c r="E883" s="3"/>
    </row>
    <row r="884" spans="3:5" hidden="1" x14ac:dyDescent="0.25">
      <c r="C884" s="3"/>
      <c r="D884" s="3"/>
      <c r="E884" s="3"/>
    </row>
    <row r="885" spans="3:5" hidden="1" x14ac:dyDescent="0.25">
      <c r="C885" s="3"/>
      <c r="D885" s="3"/>
      <c r="E885" s="3"/>
    </row>
    <row r="886" spans="3:5" hidden="1" x14ac:dyDescent="0.25">
      <c r="C886" s="3"/>
      <c r="D886" s="3"/>
      <c r="E886" s="3"/>
    </row>
    <row r="887" spans="3:5" hidden="1" x14ac:dyDescent="0.25">
      <c r="C887" s="3"/>
      <c r="D887" s="3"/>
      <c r="E887" s="3"/>
    </row>
    <row r="888" spans="3:5" hidden="1" x14ac:dyDescent="0.25">
      <c r="C888" s="3"/>
      <c r="D888" s="3"/>
      <c r="E888" s="3"/>
    </row>
    <row r="889" spans="3:5" hidden="1" x14ac:dyDescent="0.25">
      <c r="C889" s="3"/>
      <c r="D889" s="3"/>
      <c r="E889" s="3"/>
    </row>
    <row r="890" spans="3:5" hidden="1" x14ac:dyDescent="0.25">
      <c r="C890" s="3"/>
      <c r="D890" s="3"/>
      <c r="E890" s="3"/>
    </row>
    <row r="891" spans="3:5" hidden="1" x14ac:dyDescent="0.25">
      <c r="C891" s="3"/>
      <c r="D891" s="3"/>
      <c r="E891" s="3"/>
    </row>
    <row r="892" spans="3:5" hidden="1" x14ac:dyDescent="0.25">
      <c r="C892" s="3"/>
      <c r="D892" s="3"/>
      <c r="E892" s="3"/>
    </row>
    <row r="893" spans="3:5" hidden="1" x14ac:dyDescent="0.25">
      <c r="C893" s="3"/>
      <c r="D893" s="3"/>
      <c r="E893" s="3"/>
    </row>
    <row r="894" spans="3:5" hidden="1" x14ac:dyDescent="0.25">
      <c r="C894" s="3"/>
      <c r="D894" s="3"/>
      <c r="E894" s="3"/>
    </row>
    <row r="895" spans="3:5" hidden="1" x14ac:dyDescent="0.25">
      <c r="C895" s="3"/>
      <c r="D895" s="3"/>
      <c r="E895" s="3"/>
    </row>
    <row r="896" spans="3:5" hidden="1" x14ac:dyDescent="0.25">
      <c r="C896" s="3"/>
      <c r="D896" s="3"/>
      <c r="E896" s="3"/>
    </row>
    <row r="897" spans="3:5" hidden="1" x14ac:dyDescent="0.25">
      <c r="C897" s="3"/>
      <c r="D897" s="3"/>
      <c r="E897" s="3"/>
    </row>
    <row r="898" spans="3:5" hidden="1" x14ac:dyDescent="0.25">
      <c r="C898" s="3"/>
      <c r="D898" s="3"/>
      <c r="E898" s="3"/>
    </row>
    <row r="899" spans="3:5" hidden="1" x14ac:dyDescent="0.25">
      <c r="C899" s="3"/>
      <c r="D899" s="3"/>
      <c r="E899" s="3"/>
    </row>
    <row r="900" spans="3:5" hidden="1" x14ac:dyDescent="0.25">
      <c r="C900" s="3"/>
      <c r="D900" s="3"/>
      <c r="E900" s="3"/>
    </row>
    <row r="901" spans="3:5" hidden="1" x14ac:dyDescent="0.25">
      <c r="C901" s="3"/>
      <c r="D901" s="3"/>
      <c r="E901" s="3"/>
    </row>
    <row r="902" spans="3:5" hidden="1" x14ac:dyDescent="0.25">
      <c r="C902" s="3"/>
      <c r="D902" s="3"/>
      <c r="E902" s="3"/>
    </row>
    <row r="903" spans="3:5" hidden="1" x14ac:dyDescent="0.25">
      <c r="C903" s="3"/>
      <c r="D903" s="3"/>
      <c r="E903" s="3"/>
    </row>
    <row r="904" spans="3:5" hidden="1" x14ac:dyDescent="0.25">
      <c r="C904" s="3"/>
      <c r="D904" s="3"/>
      <c r="E904" s="3"/>
    </row>
    <row r="905" spans="3:5" hidden="1" x14ac:dyDescent="0.25">
      <c r="C905" s="3"/>
      <c r="D905" s="3"/>
      <c r="E905" s="3"/>
    </row>
    <row r="906" spans="3:5" hidden="1" x14ac:dyDescent="0.25">
      <c r="C906" s="3"/>
      <c r="D906" s="3"/>
      <c r="E906" s="3"/>
    </row>
    <row r="907" spans="3:5" hidden="1" x14ac:dyDescent="0.25">
      <c r="C907" s="3"/>
      <c r="D907" s="3"/>
      <c r="E907" s="3"/>
    </row>
    <row r="908" spans="3:5" hidden="1" x14ac:dyDescent="0.25">
      <c r="C908" s="3"/>
      <c r="D908" s="3"/>
      <c r="E908" s="3"/>
    </row>
    <row r="909" spans="3:5" hidden="1" x14ac:dyDescent="0.25">
      <c r="C909" s="3"/>
      <c r="D909" s="3"/>
      <c r="E909" s="3"/>
    </row>
    <row r="910" spans="3:5" hidden="1" x14ac:dyDescent="0.25">
      <c r="C910" s="3"/>
      <c r="D910" s="3"/>
      <c r="E910" s="3"/>
    </row>
    <row r="911" spans="3:5" hidden="1" x14ac:dyDescent="0.25">
      <c r="C911" s="3"/>
      <c r="D911" s="3"/>
      <c r="E911" s="3"/>
    </row>
    <row r="912" spans="3:5" hidden="1" x14ac:dyDescent="0.25">
      <c r="C912" s="3"/>
      <c r="D912" s="3"/>
      <c r="E912" s="3"/>
    </row>
    <row r="913" spans="3:5" hidden="1" x14ac:dyDescent="0.25">
      <c r="C913" s="3"/>
      <c r="D913" s="3"/>
      <c r="E913" s="3"/>
    </row>
    <row r="914" spans="3:5" hidden="1" x14ac:dyDescent="0.25">
      <c r="C914" s="3"/>
      <c r="D914" s="3"/>
      <c r="E914" s="3"/>
    </row>
    <row r="915" spans="3:5" hidden="1" x14ac:dyDescent="0.25">
      <c r="C915" s="3"/>
      <c r="D915" s="3"/>
      <c r="E915" s="3"/>
    </row>
    <row r="916" spans="3:5" hidden="1" x14ac:dyDescent="0.25">
      <c r="C916" s="3"/>
      <c r="D916" s="3"/>
      <c r="E916" s="3"/>
    </row>
    <row r="917" spans="3:5" hidden="1" x14ac:dyDescent="0.25">
      <c r="C917" s="3"/>
      <c r="D917" s="3"/>
      <c r="E917" s="3"/>
    </row>
    <row r="918" spans="3:5" hidden="1" x14ac:dyDescent="0.25">
      <c r="C918" s="3"/>
      <c r="D918" s="3"/>
      <c r="E918" s="3"/>
    </row>
    <row r="919" spans="3:5" hidden="1" x14ac:dyDescent="0.25">
      <c r="C919" s="3"/>
      <c r="D919" s="3"/>
      <c r="E919" s="3"/>
    </row>
    <row r="920" spans="3:5" hidden="1" x14ac:dyDescent="0.25">
      <c r="C920" s="3"/>
      <c r="D920" s="3"/>
      <c r="E920" s="3"/>
    </row>
    <row r="921" spans="3:5" hidden="1" x14ac:dyDescent="0.25">
      <c r="C921" s="3"/>
      <c r="D921" s="3"/>
      <c r="E921" s="3"/>
    </row>
    <row r="922" spans="3:5" hidden="1" x14ac:dyDescent="0.25">
      <c r="C922" s="3"/>
      <c r="D922" s="3"/>
      <c r="E922" s="3"/>
    </row>
    <row r="923" spans="3:5" hidden="1" x14ac:dyDescent="0.25">
      <c r="C923" s="3"/>
      <c r="D923" s="3"/>
      <c r="E923" s="3"/>
    </row>
    <row r="924" spans="3:5" hidden="1" x14ac:dyDescent="0.25">
      <c r="C924" s="3"/>
      <c r="D924" s="3"/>
      <c r="E924" s="3"/>
    </row>
    <row r="925" spans="3:5" hidden="1" x14ac:dyDescent="0.25">
      <c r="C925" s="3"/>
      <c r="D925" s="3"/>
      <c r="E925" s="3"/>
    </row>
    <row r="926" spans="3:5" hidden="1" x14ac:dyDescent="0.25">
      <c r="C926" s="3"/>
      <c r="D926" s="3"/>
      <c r="E926" s="3"/>
    </row>
    <row r="927" spans="3:5" hidden="1" x14ac:dyDescent="0.25">
      <c r="C927" s="3"/>
      <c r="D927" s="3"/>
      <c r="E927" s="3"/>
    </row>
    <row r="928" spans="3:5" hidden="1" x14ac:dyDescent="0.25">
      <c r="C928" s="3"/>
      <c r="D928" s="3"/>
      <c r="E928" s="3"/>
    </row>
    <row r="929" spans="3:5" hidden="1" x14ac:dyDescent="0.25">
      <c r="C929" s="3"/>
      <c r="D929" s="3"/>
      <c r="E929" s="3"/>
    </row>
    <row r="930" spans="3:5" hidden="1" x14ac:dyDescent="0.25">
      <c r="C930" s="3"/>
      <c r="D930" s="3"/>
      <c r="E930" s="3"/>
    </row>
    <row r="931" spans="3:5" hidden="1" x14ac:dyDescent="0.25">
      <c r="C931" s="3"/>
      <c r="D931" s="3"/>
      <c r="E931" s="3"/>
    </row>
    <row r="932" spans="3:5" hidden="1" x14ac:dyDescent="0.25">
      <c r="C932" s="3"/>
      <c r="D932" s="3"/>
      <c r="E932" s="3"/>
    </row>
    <row r="933" spans="3:5" hidden="1" x14ac:dyDescent="0.25">
      <c r="C933" s="3"/>
      <c r="D933" s="3"/>
      <c r="E933" s="3"/>
    </row>
    <row r="934" spans="3:5" hidden="1" x14ac:dyDescent="0.25">
      <c r="C934" s="3"/>
      <c r="D934" s="3"/>
      <c r="E934" s="3"/>
    </row>
    <row r="935" spans="3:5" hidden="1" x14ac:dyDescent="0.25">
      <c r="C935" s="3"/>
      <c r="D935" s="3"/>
      <c r="E935" s="3"/>
    </row>
    <row r="936" spans="3:5" hidden="1" x14ac:dyDescent="0.25">
      <c r="C936" s="3"/>
      <c r="D936" s="3"/>
      <c r="E936" s="3"/>
    </row>
    <row r="937" spans="3:5" hidden="1" x14ac:dyDescent="0.25">
      <c r="C937" s="3"/>
      <c r="D937" s="3"/>
      <c r="E937" s="3"/>
    </row>
    <row r="938" spans="3:5" hidden="1" x14ac:dyDescent="0.25">
      <c r="C938" s="3"/>
      <c r="D938" s="3"/>
      <c r="E938" s="3"/>
    </row>
    <row r="939" spans="3:5" hidden="1" x14ac:dyDescent="0.25">
      <c r="C939" s="3"/>
      <c r="D939" s="3"/>
      <c r="E939" s="3"/>
    </row>
    <row r="940" spans="3:5" hidden="1" x14ac:dyDescent="0.25">
      <c r="C940" s="3"/>
      <c r="D940" s="3"/>
      <c r="E940" s="3"/>
    </row>
    <row r="941" spans="3:5" hidden="1" x14ac:dyDescent="0.25">
      <c r="C941" s="3"/>
      <c r="D941" s="3"/>
      <c r="E941" s="3"/>
    </row>
    <row r="942" spans="3:5" hidden="1" x14ac:dyDescent="0.25">
      <c r="C942" s="3"/>
      <c r="D942" s="3"/>
      <c r="E942" s="3"/>
    </row>
    <row r="943" spans="3:5" hidden="1" x14ac:dyDescent="0.25">
      <c r="C943" s="3"/>
      <c r="D943" s="3"/>
      <c r="E943" s="3"/>
    </row>
    <row r="944" spans="3:5" hidden="1" x14ac:dyDescent="0.25">
      <c r="C944" s="3"/>
      <c r="D944" s="3"/>
      <c r="E944" s="3"/>
    </row>
    <row r="945" spans="3:5" hidden="1" x14ac:dyDescent="0.25">
      <c r="C945" s="3"/>
      <c r="D945" s="3"/>
      <c r="E945" s="3"/>
    </row>
    <row r="946" spans="3:5" hidden="1" x14ac:dyDescent="0.25">
      <c r="C946" s="3"/>
      <c r="D946" s="3"/>
      <c r="E946" s="3"/>
    </row>
    <row r="947" spans="3:5" hidden="1" x14ac:dyDescent="0.25">
      <c r="C947" s="3"/>
      <c r="D947" s="3"/>
      <c r="E947" s="3"/>
    </row>
    <row r="948" spans="3:5" hidden="1" x14ac:dyDescent="0.25">
      <c r="C948" s="3"/>
      <c r="D948" s="3"/>
      <c r="E948" s="3"/>
    </row>
    <row r="949" spans="3:5" hidden="1" x14ac:dyDescent="0.25">
      <c r="C949" s="3"/>
      <c r="D949" s="3"/>
      <c r="E949" s="3"/>
    </row>
    <row r="950" spans="3:5" hidden="1" x14ac:dyDescent="0.25">
      <c r="C950" s="3"/>
      <c r="D950" s="3"/>
      <c r="E950" s="3"/>
    </row>
    <row r="951" spans="3:5" hidden="1" x14ac:dyDescent="0.25">
      <c r="C951" s="3"/>
      <c r="D951" s="3"/>
      <c r="E951" s="3"/>
    </row>
    <row r="952" spans="3:5" hidden="1" x14ac:dyDescent="0.25">
      <c r="C952" s="3"/>
      <c r="D952" s="3"/>
      <c r="E952" s="3"/>
    </row>
    <row r="953" spans="3:5" hidden="1" x14ac:dyDescent="0.25">
      <c r="C953" s="3"/>
      <c r="D953" s="3"/>
      <c r="E953" s="3"/>
    </row>
    <row r="954" spans="3:5" hidden="1" x14ac:dyDescent="0.25">
      <c r="C954" s="3"/>
      <c r="D954" s="3"/>
      <c r="E954" s="3"/>
    </row>
    <row r="955" spans="3:5" hidden="1" x14ac:dyDescent="0.25">
      <c r="C955" s="3"/>
      <c r="D955" s="3"/>
      <c r="E955" s="3"/>
    </row>
    <row r="956" spans="3:5" hidden="1" x14ac:dyDescent="0.25">
      <c r="C956" s="3"/>
      <c r="D956" s="3"/>
      <c r="E956" s="3"/>
    </row>
    <row r="957" spans="3:5" hidden="1" x14ac:dyDescent="0.25">
      <c r="C957" s="3"/>
      <c r="D957" s="3"/>
      <c r="E957" s="3"/>
    </row>
    <row r="958" spans="3:5" hidden="1" x14ac:dyDescent="0.25">
      <c r="C958" s="3"/>
      <c r="D958" s="3"/>
      <c r="E958" s="3"/>
    </row>
    <row r="959" spans="3:5" hidden="1" x14ac:dyDescent="0.25">
      <c r="C959" s="3"/>
      <c r="D959" s="3"/>
      <c r="E959" s="3"/>
    </row>
    <row r="960" spans="3:5" hidden="1" x14ac:dyDescent="0.25">
      <c r="C960" s="3"/>
      <c r="D960" s="3"/>
      <c r="E960" s="3"/>
    </row>
    <row r="961" spans="3:5" hidden="1" x14ac:dyDescent="0.25">
      <c r="C961" s="3"/>
      <c r="D961" s="3"/>
      <c r="E961" s="3"/>
    </row>
    <row r="962" spans="3:5" hidden="1" x14ac:dyDescent="0.25">
      <c r="C962" s="3"/>
      <c r="D962" s="3"/>
      <c r="E962" s="3"/>
    </row>
    <row r="963" spans="3:5" hidden="1" x14ac:dyDescent="0.25">
      <c r="C963" s="3"/>
      <c r="D963" s="3"/>
      <c r="E963" s="3"/>
    </row>
    <row r="964" spans="3:5" hidden="1" x14ac:dyDescent="0.25">
      <c r="C964" s="3"/>
      <c r="D964" s="3"/>
      <c r="E964" s="3"/>
    </row>
    <row r="965" spans="3:5" hidden="1" x14ac:dyDescent="0.25">
      <c r="C965" s="3"/>
      <c r="D965" s="3"/>
      <c r="E965" s="3"/>
    </row>
    <row r="966" spans="3:5" hidden="1" x14ac:dyDescent="0.25">
      <c r="C966" s="3"/>
      <c r="D966" s="3"/>
      <c r="E966" s="3"/>
    </row>
    <row r="967" spans="3:5" hidden="1" x14ac:dyDescent="0.25">
      <c r="C967" s="3"/>
      <c r="D967" s="3"/>
      <c r="E967" s="3"/>
    </row>
    <row r="968" spans="3:5" hidden="1" x14ac:dyDescent="0.25">
      <c r="C968" s="3"/>
      <c r="D968" s="3"/>
      <c r="E968" s="3"/>
    </row>
    <row r="969" spans="3:5" hidden="1" x14ac:dyDescent="0.25">
      <c r="C969" s="3"/>
      <c r="D969" s="3"/>
      <c r="E969" s="3"/>
    </row>
    <row r="970" spans="3:5" hidden="1" x14ac:dyDescent="0.25">
      <c r="C970" s="3"/>
      <c r="D970" s="3"/>
      <c r="E970" s="3"/>
    </row>
    <row r="971" spans="3:5" hidden="1" x14ac:dyDescent="0.25">
      <c r="C971" s="3"/>
      <c r="D971" s="3"/>
      <c r="E971" s="3"/>
    </row>
    <row r="972" spans="3:5" hidden="1" x14ac:dyDescent="0.25">
      <c r="C972" s="3"/>
      <c r="D972" s="3"/>
      <c r="E972" s="3"/>
    </row>
    <row r="973" spans="3:5" hidden="1" x14ac:dyDescent="0.25">
      <c r="C973" s="3"/>
      <c r="D973" s="3"/>
      <c r="E973" s="3"/>
    </row>
    <row r="974" spans="3:5" hidden="1" x14ac:dyDescent="0.25">
      <c r="C974" s="3"/>
      <c r="D974" s="3"/>
      <c r="E974" s="3"/>
    </row>
    <row r="975" spans="3:5" hidden="1" x14ac:dyDescent="0.25">
      <c r="C975" s="3"/>
      <c r="D975" s="3"/>
      <c r="E975" s="3"/>
    </row>
    <row r="976" spans="3:5" hidden="1" x14ac:dyDescent="0.25">
      <c r="C976" s="3"/>
      <c r="D976" s="3"/>
      <c r="E976" s="3"/>
    </row>
    <row r="977" spans="3:5" hidden="1" x14ac:dyDescent="0.25">
      <c r="C977" s="3"/>
      <c r="D977" s="3"/>
      <c r="E977" s="3"/>
    </row>
    <row r="978" spans="3:5" hidden="1" x14ac:dyDescent="0.25">
      <c r="C978" s="3"/>
      <c r="D978" s="3"/>
      <c r="E978" s="3"/>
    </row>
    <row r="979" spans="3:5" hidden="1" x14ac:dyDescent="0.25">
      <c r="C979" s="3"/>
      <c r="D979" s="3"/>
      <c r="E979" s="3"/>
    </row>
    <row r="980" spans="3:5" hidden="1" x14ac:dyDescent="0.25">
      <c r="C980" s="3"/>
      <c r="D980" s="3"/>
      <c r="E980" s="3"/>
    </row>
    <row r="981" spans="3:5" hidden="1" x14ac:dyDescent="0.25">
      <c r="C981" s="3"/>
      <c r="D981" s="3"/>
      <c r="E981" s="3"/>
    </row>
    <row r="982" spans="3:5" hidden="1" x14ac:dyDescent="0.25">
      <c r="C982" s="3"/>
      <c r="D982" s="3"/>
      <c r="E982" s="3"/>
    </row>
    <row r="983" spans="3:5" hidden="1" x14ac:dyDescent="0.25">
      <c r="C983" s="3"/>
      <c r="D983" s="3"/>
      <c r="E983" s="3"/>
    </row>
    <row r="984" spans="3:5" hidden="1" x14ac:dyDescent="0.25">
      <c r="C984" s="3"/>
      <c r="D984" s="3"/>
      <c r="E984" s="3"/>
    </row>
    <row r="985" spans="3:5" hidden="1" x14ac:dyDescent="0.25">
      <c r="C985" s="3"/>
      <c r="D985" s="3"/>
      <c r="E985" s="3"/>
    </row>
    <row r="986" spans="3:5" hidden="1" x14ac:dyDescent="0.25">
      <c r="C986" s="3"/>
      <c r="D986" s="3"/>
      <c r="E986" s="3"/>
    </row>
    <row r="987" spans="3:5" hidden="1" x14ac:dyDescent="0.25">
      <c r="C987" s="3"/>
      <c r="D987" s="3"/>
      <c r="E987" s="3"/>
    </row>
    <row r="988" spans="3:5" hidden="1" x14ac:dyDescent="0.25">
      <c r="C988" s="3"/>
      <c r="D988" s="3"/>
      <c r="E988" s="3"/>
    </row>
    <row r="989" spans="3:5" hidden="1" x14ac:dyDescent="0.25">
      <c r="C989" s="3"/>
      <c r="D989" s="3"/>
      <c r="E989" s="3"/>
    </row>
    <row r="990" spans="3:5" hidden="1" x14ac:dyDescent="0.25">
      <c r="C990" s="3"/>
      <c r="D990" s="3"/>
      <c r="E990" s="3"/>
    </row>
    <row r="991" spans="3:5" hidden="1" x14ac:dyDescent="0.25">
      <c r="C991" s="3"/>
      <c r="D991" s="3"/>
      <c r="E991" s="3"/>
    </row>
    <row r="992" spans="3:5" hidden="1" x14ac:dyDescent="0.25">
      <c r="C992" s="3"/>
      <c r="D992" s="3"/>
      <c r="E992" s="3"/>
    </row>
    <row r="993" spans="3:5" hidden="1" x14ac:dyDescent="0.25">
      <c r="C993" s="3"/>
      <c r="D993" s="3"/>
      <c r="E993" s="3"/>
    </row>
    <row r="994" spans="3:5" hidden="1" x14ac:dyDescent="0.25">
      <c r="C994" s="3"/>
      <c r="D994" s="3"/>
      <c r="E994" s="3"/>
    </row>
    <row r="995" spans="3:5" hidden="1" x14ac:dyDescent="0.25">
      <c r="C995" s="3"/>
      <c r="D995" s="3"/>
      <c r="E995" s="3"/>
    </row>
    <row r="996" spans="3:5" hidden="1" x14ac:dyDescent="0.25">
      <c r="C996" s="3"/>
      <c r="D996" s="3"/>
      <c r="E996" s="3"/>
    </row>
    <row r="997" spans="3:5" hidden="1" x14ac:dyDescent="0.25">
      <c r="C997" s="3"/>
      <c r="D997" s="3"/>
      <c r="E997" s="3"/>
    </row>
    <row r="998" spans="3:5" hidden="1" x14ac:dyDescent="0.25">
      <c r="C998" s="3"/>
      <c r="D998" s="3"/>
      <c r="E998" s="3"/>
    </row>
    <row r="999" spans="3:5" hidden="1" x14ac:dyDescent="0.25">
      <c r="C999" s="3"/>
      <c r="D999" s="3"/>
      <c r="E999" s="3"/>
    </row>
    <row r="1000" spans="3:5" hidden="1" x14ac:dyDescent="0.25">
      <c r="C1000" s="3"/>
      <c r="D1000" s="3"/>
      <c r="E1000" s="3"/>
    </row>
    <row r="1001" spans="3:5" hidden="1" x14ac:dyDescent="0.25">
      <c r="C1001" s="3"/>
      <c r="D1001" s="3"/>
      <c r="E1001" s="3"/>
    </row>
    <row r="1002" spans="3:5" hidden="1" x14ac:dyDescent="0.25">
      <c r="C1002" s="3"/>
      <c r="D1002" s="3"/>
      <c r="E1002" s="3"/>
    </row>
    <row r="1003" spans="3:5" hidden="1" x14ac:dyDescent="0.25">
      <c r="C1003" s="3"/>
      <c r="D1003" s="3"/>
      <c r="E1003" s="3"/>
    </row>
    <row r="1004" spans="3:5" hidden="1" x14ac:dyDescent="0.25">
      <c r="C1004" s="3"/>
      <c r="D1004" s="3"/>
      <c r="E1004" s="3"/>
    </row>
    <row r="1005" spans="3:5" hidden="1" x14ac:dyDescent="0.25">
      <c r="C1005" s="3"/>
      <c r="D1005" s="3"/>
      <c r="E1005" s="3"/>
    </row>
    <row r="1006" spans="3:5" hidden="1" x14ac:dyDescent="0.25">
      <c r="C1006" s="3"/>
      <c r="D1006" s="3"/>
      <c r="E1006" s="3"/>
    </row>
    <row r="1007" spans="3:5" hidden="1" x14ac:dyDescent="0.25">
      <c r="C1007" s="3"/>
      <c r="D1007" s="3"/>
      <c r="E1007" s="3"/>
    </row>
    <row r="1008" spans="3:5" hidden="1" x14ac:dyDescent="0.25">
      <c r="C1008" s="3"/>
      <c r="D1008" s="3"/>
      <c r="E1008" s="3"/>
    </row>
    <row r="1009" spans="3:5" hidden="1" x14ac:dyDescent="0.25">
      <c r="C1009" s="3"/>
      <c r="D1009" s="3"/>
      <c r="E1009" s="3"/>
    </row>
    <row r="1010" spans="3:5" hidden="1" x14ac:dyDescent="0.25">
      <c r="C1010" s="3"/>
      <c r="D1010" s="3"/>
      <c r="E1010" s="3"/>
    </row>
    <row r="1011" spans="3:5" hidden="1" x14ac:dyDescent="0.25">
      <c r="C1011" s="3"/>
      <c r="D1011" s="3"/>
      <c r="E1011" s="3"/>
    </row>
    <row r="1012" spans="3:5" hidden="1" x14ac:dyDescent="0.25">
      <c r="C1012" s="3"/>
      <c r="D1012" s="3"/>
      <c r="E1012" s="3"/>
    </row>
    <row r="1013" spans="3:5" hidden="1" x14ac:dyDescent="0.25">
      <c r="C1013" s="3"/>
      <c r="D1013" s="3"/>
      <c r="E1013" s="3"/>
    </row>
    <row r="1014" spans="3:5" hidden="1" x14ac:dyDescent="0.25">
      <c r="C1014" s="3"/>
      <c r="D1014" s="3"/>
      <c r="E1014" s="3"/>
    </row>
    <row r="1015" spans="3:5" hidden="1" x14ac:dyDescent="0.25">
      <c r="C1015" s="3"/>
      <c r="D1015" s="3"/>
      <c r="E1015" s="3"/>
    </row>
    <row r="1016" spans="3:5" hidden="1" x14ac:dyDescent="0.25">
      <c r="C1016" s="3"/>
      <c r="D1016" s="3"/>
      <c r="E1016" s="3"/>
    </row>
    <row r="1017" spans="3:5" hidden="1" x14ac:dyDescent="0.25">
      <c r="C1017" s="3"/>
      <c r="D1017" s="3"/>
      <c r="E1017" s="3"/>
    </row>
    <row r="1018" spans="3:5" hidden="1" x14ac:dyDescent="0.25">
      <c r="C1018" s="3"/>
      <c r="D1018" s="3"/>
      <c r="E1018" s="3"/>
    </row>
    <row r="1019" spans="3:5" hidden="1" x14ac:dyDescent="0.25">
      <c r="C1019" s="3"/>
      <c r="D1019" s="3"/>
      <c r="E1019" s="3"/>
    </row>
    <row r="1020" spans="3:5" hidden="1" x14ac:dyDescent="0.25">
      <c r="C1020" s="3"/>
      <c r="D1020" s="3"/>
      <c r="E1020" s="3"/>
    </row>
    <row r="1021" spans="3:5" hidden="1" x14ac:dyDescent="0.25">
      <c r="C1021" s="3"/>
      <c r="D1021" s="3"/>
      <c r="E1021" s="3"/>
    </row>
    <row r="1022" spans="3:5" hidden="1" x14ac:dyDescent="0.25">
      <c r="C1022" s="3"/>
      <c r="D1022" s="3"/>
      <c r="E1022" s="3"/>
    </row>
    <row r="1023" spans="3:5" hidden="1" x14ac:dyDescent="0.25">
      <c r="C1023" s="3"/>
      <c r="D1023" s="3"/>
      <c r="E1023" s="3"/>
    </row>
    <row r="1024" spans="3:5" hidden="1" x14ac:dyDescent="0.25">
      <c r="C1024" s="3"/>
      <c r="D1024" s="3"/>
      <c r="E1024" s="3"/>
    </row>
    <row r="1025" spans="3:5" hidden="1" x14ac:dyDescent="0.25">
      <c r="C1025" s="3"/>
      <c r="D1025" s="3"/>
      <c r="E1025" s="3"/>
    </row>
    <row r="1026" spans="3:5" hidden="1" x14ac:dyDescent="0.25">
      <c r="C1026" s="3"/>
      <c r="D1026" s="3"/>
      <c r="E1026" s="3"/>
    </row>
    <row r="1027" spans="3:5" hidden="1" x14ac:dyDescent="0.25">
      <c r="C1027" s="3"/>
      <c r="D1027" s="3"/>
      <c r="E1027" s="3"/>
    </row>
    <row r="1028" spans="3:5" hidden="1" x14ac:dyDescent="0.25">
      <c r="C1028" s="3"/>
      <c r="D1028" s="3"/>
      <c r="E1028" s="3"/>
    </row>
    <row r="1029" spans="3:5" hidden="1" x14ac:dyDescent="0.25">
      <c r="C1029" s="3"/>
      <c r="D1029" s="3"/>
      <c r="E1029" s="3"/>
    </row>
    <row r="1030" spans="3:5" hidden="1" x14ac:dyDescent="0.25">
      <c r="C1030" s="3"/>
      <c r="D1030" s="3"/>
      <c r="E1030" s="3"/>
    </row>
    <row r="1031" spans="3:5" hidden="1" x14ac:dyDescent="0.25">
      <c r="C1031" s="3"/>
      <c r="D1031" s="3"/>
      <c r="E1031" s="3"/>
    </row>
    <row r="1032" spans="3:5" hidden="1" x14ac:dyDescent="0.25">
      <c r="C1032" s="3"/>
      <c r="D1032" s="3"/>
      <c r="E1032" s="3"/>
    </row>
    <row r="1033" spans="3:5" hidden="1" x14ac:dyDescent="0.25">
      <c r="C1033" s="3"/>
      <c r="D1033" s="3"/>
      <c r="E1033" s="3"/>
    </row>
    <row r="1034" spans="3:5" hidden="1" x14ac:dyDescent="0.25">
      <c r="C1034" s="3"/>
      <c r="D1034" s="3"/>
      <c r="E1034" s="3"/>
    </row>
    <row r="1035" spans="3:5" hidden="1" x14ac:dyDescent="0.25">
      <c r="C1035" s="3"/>
      <c r="D1035" s="3"/>
      <c r="E1035" s="3"/>
    </row>
    <row r="1036" spans="3:5" hidden="1" x14ac:dyDescent="0.25">
      <c r="C1036" s="3"/>
      <c r="D1036" s="3"/>
      <c r="E1036" s="3"/>
    </row>
    <row r="1037" spans="3:5" hidden="1" x14ac:dyDescent="0.25">
      <c r="C1037" s="3"/>
      <c r="D1037" s="3"/>
      <c r="E1037" s="3"/>
    </row>
    <row r="1038" spans="3:5" hidden="1" x14ac:dyDescent="0.25">
      <c r="C1038" s="3"/>
      <c r="D1038" s="3"/>
      <c r="E1038" s="3"/>
    </row>
    <row r="1039" spans="3:5" hidden="1" x14ac:dyDescent="0.25">
      <c r="C1039" s="3"/>
      <c r="D1039" s="3"/>
      <c r="E1039" s="3"/>
    </row>
    <row r="1040" spans="3:5" hidden="1" x14ac:dyDescent="0.25">
      <c r="C1040" s="3"/>
      <c r="D1040" s="3"/>
      <c r="E1040" s="3"/>
    </row>
    <row r="1041" spans="3:5" hidden="1" x14ac:dyDescent="0.25">
      <c r="C1041" s="3"/>
      <c r="D1041" s="3"/>
      <c r="E1041" s="3"/>
    </row>
    <row r="1042" spans="3:5" hidden="1" x14ac:dyDescent="0.25">
      <c r="C1042" s="3"/>
      <c r="D1042" s="3"/>
      <c r="E1042" s="3"/>
    </row>
    <row r="1043" spans="3:5" hidden="1" x14ac:dyDescent="0.25">
      <c r="C1043" s="3"/>
      <c r="D1043" s="3"/>
      <c r="E1043" s="3"/>
    </row>
    <row r="1044" spans="3:5" hidden="1" x14ac:dyDescent="0.25">
      <c r="C1044" s="3"/>
      <c r="D1044" s="3"/>
      <c r="E1044" s="3"/>
    </row>
    <row r="1045" spans="3:5" hidden="1" x14ac:dyDescent="0.25">
      <c r="C1045" s="3"/>
      <c r="D1045" s="3"/>
      <c r="E1045" s="3"/>
    </row>
    <row r="1046" spans="3:5" hidden="1" x14ac:dyDescent="0.25">
      <c r="C1046" s="3"/>
      <c r="D1046" s="3"/>
      <c r="E1046" s="3"/>
    </row>
    <row r="1047" spans="3:5" hidden="1" x14ac:dyDescent="0.25">
      <c r="C1047" s="3"/>
      <c r="D1047" s="3"/>
      <c r="E1047" s="3"/>
    </row>
    <row r="1048" spans="3:5" hidden="1" x14ac:dyDescent="0.25">
      <c r="C1048" s="3"/>
      <c r="D1048" s="3"/>
      <c r="E1048" s="3"/>
    </row>
    <row r="1049" spans="3:5" hidden="1" x14ac:dyDescent="0.25">
      <c r="C1049" s="3"/>
      <c r="D1049" s="3"/>
      <c r="E1049" s="3"/>
    </row>
    <row r="1050" spans="3:5" hidden="1" x14ac:dyDescent="0.25">
      <c r="C1050" s="3"/>
      <c r="D1050" s="3"/>
      <c r="E1050" s="3"/>
    </row>
    <row r="1051" spans="3:5" hidden="1" x14ac:dyDescent="0.25">
      <c r="C1051" s="3"/>
      <c r="D1051" s="3"/>
      <c r="E1051" s="3"/>
    </row>
    <row r="1052" spans="3:5" hidden="1" x14ac:dyDescent="0.25">
      <c r="C1052" s="3"/>
      <c r="D1052" s="3"/>
      <c r="E1052" s="3"/>
    </row>
    <row r="1053" spans="3:5" hidden="1" x14ac:dyDescent="0.25">
      <c r="C1053" s="3"/>
      <c r="D1053" s="3"/>
      <c r="E1053" s="3"/>
    </row>
    <row r="1054" spans="3:5" hidden="1" x14ac:dyDescent="0.25">
      <c r="C1054" s="3"/>
      <c r="D1054" s="3"/>
      <c r="E1054" s="3"/>
    </row>
    <row r="1055" spans="3:5" hidden="1" x14ac:dyDescent="0.25">
      <c r="C1055" s="3"/>
      <c r="D1055" s="3"/>
      <c r="E1055" s="3"/>
    </row>
    <row r="1056" spans="3:5" hidden="1" x14ac:dyDescent="0.25">
      <c r="C1056" s="3"/>
      <c r="D1056" s="3"/>
      <c r="E1056" s="3"/>
    </row>
    <row r="1057" spans="3:5" hidden="1" x14ac:dyDescent="0.25">
      <c r="C1057" s="3"/>
      <c r="D1057" s="3"/>
      <c r="E1057" s="3"/>
    </row>
    <row r="1058" spans="3:5" hidden="1" x14ac:dyDescent="0.25">
      <c r="C1058" s="3"/>
      <c r="D1058" s="3"/>
      <c r="E1058" s="3"/>
    </row>
    <row r="1059" spans="3:5" hidden="1" x14ac:dyDescent="0.25">
      <c r="C1059" s="3"/>
      <c r="D1059" s="3"/>
      <c r="E1059" s="3"/>
    </row>
    <row r="1060" spans="3:5" hidden="1" x14ac:dyDescent="0.25">
      <c r="C1060" s="3"/>
      <c r="D1060" s="3"/>
      <c r="E1060" s="3"/>
    </row>
    <row r="1061" spans="3:5" hidden="1" x14ac:dyDescent="0.25">
      <c r="C1061" s="3"/>
      <c r="D1061" s="3"/>
      <c r="E1061" s="3"/>
    </row>
    <row r="1062" spans="3:5" hidden="1" x14ac:dyDescent="0.25">
      <c r="C1062" s="3"/>
      <c r="D1062" s="3"/>
      <c r="E1062" s="3"/>
    </row>
    <row r="1063" spans="3:5" hidden="1" x14ac:dyDescent="0.25">
      <c r="C1063" s="3"/>
      <c r="D1063" s="3"/>
      <c r="E1063" s="3"/>
    </row>
    <row r="1064" spans="3:5" hidden="1" x14ac:dyDescent="0.25">
      <c r="C1064" s="3"/>
      <c r="D1064" s="3"/>
      <c r="E1064" s="3"/>
    </row>
    <row r="1065" spans="3:5" hidden="1" x14ac:dyDescent="0.25">
      <c r="C1065" s="3"/>
      <c r="D1065" s="3"/>
      <c r="E1065" s="3"/>
    </row>
    <row r="1066" spans="3:5" hidden="1" x14ac:dyDescent="0.25">
      <c r="C1066" s="3"/>
      <c r="D1066" s="3"/>
      <c r="E1066" s="3"/>
    </row>
    <row r="1067" spans="3:5" hidden="1" x14ac:dyDescent="0.25">
      <c r="C1067" s="3"/>
      <c r="D1067" s="3"/>
      <c r="E1067" s="3"/>
    </row>
    <row r="1068" spans="3:5" hidden="1" x14ac:dyDescent="0.25">
      <c r="C1068" s="3"/>
      <c r="D1068" s="3"/>
      <c r="E1068" s="3"/>
    </row>
    <row r="1069" spans="3:5" hidden="1" x14ac:dyDescent="0.25">
      <c r="C1069" s="3"/>
      <c r="D1069" s="3"/>
      <c r="E1069" s="3"/>
    </row>
    <row r="1070" spans="3:5" hidden="1" x14ac:dyDescent="0.25">
      <c r="C1070" s="3"/>
      <c r="D1070" s="3"/>
      <c r="E1070" s="3"/>
    </row>
    <row r="1071" spans="3:5" hidden="1" x14ac:dyDescent="0.25">
      <c r="C1071" s="3"/>
      <c r="D1071" s="3"/>
      <c r="E1071" s="3"/>
    </row>
    <row r="1072" spans="3:5" hidden="1" x14ac:dyDescent="0.25">
      <c r="C1072" s="3"/>
      <c r="D1072" s="3"/>
      <c r="E1072" s="3"/>
    </row>
    <row r="1073" spans="3:5" hidden="1" x14ac:dyDescent="0.25">
      <c r="C1073" s="3"/>
      <c r="D1073" s="3"/>
      <c r="E1073" s="3"/>
    </row>
    <row r="1074" spans="3:5" hidden="1" x14ac:dyDescent="0.25">
      <c r="C1074" s="3"/>
      <c r="D1074" s="3"/>
      <c r="E1074" s="3"/>
    </row>
    <row r="1075" spans="3:5" hidden="1" x14ac:dyDescent="0.25">
      <c r="C1075" s="3"/>
      <c r="D1075" s="3"/>
      <c r="E1075" s="3"/>
    </row>
    <row r="1076" spans="3:5" hidden="1" x14ac:dyDescent="0.25">
      <c r="C1076" s="3"/>
      <c r="D1076" s="3"/>
      <c r="E1076" s="3"/>
    </row>
    <row r="1077" spans="3:5" hidden="1" x14ac:dyDescent="0.25">
      <c r="C1077" s="3"/>
      <c r="D1077" s="3"/>
      <c r="E1077" s="3"/>
    </row>
    <row r="1078" spans="3:5" hidden="1" x14ac:dyDescent="0.25">
      <c r="C1078" s="3"/>
      <c r="D1078" s="3"/>
      <c r="E1078" s="3"/>
    </row>
    <row r="1079" spans="3:5" hidden="1" x14ac:dyDescent="0.25">
      <c r="C1079" s="3"/>
      <c r="D1079" s="3"/>
      <c r="E1079" s="3"/>
    </row>
    <row r="1080" spans="3:5" hidden="1" x14ac:dyDescent="0.25">
      <c r="C1080" s="3"/>
      <c r="D1080" s="3"/>
      <c r="E1080" s="3"/>
    </row>
    <row r="1081" spans="3:5" hidden="1" x14ac:dyDescent="0.25">
      <c r="C1081" s="3"/>
      <c r="D1081" s="3"/>
      <c r="E1081" s="3"/>
    </row>
    <row r="1082" spans="3:5" hidden="1" x14ac:dyDescent="0.25">
      <c r="C1082" s="3"/>
      <c r="D1082" s="3"/>
      <c r="E1082" s="3"/>
    </row>
    <row r="1083" spans="3:5" hidden="1" x14ac:dyDescent="0.25">
      <c r="C1083" s="3"/>
      <c r="D1083" s="3"/>
      <c r="E1083" s="3"/>
    </row>
    <row r="1084" spans="3:5" hidden="1" x14ac:dyDescent="0.25">
      <c r="C1084" s="3"/>
      <c r="D1084" s="3"/>
      <c r="E1084" s="3"/>
    </row>
    <row r="1085" spans="3:5" hidden="1" x14ac:dyDescent="0.25">
      <c r="C1085" s="3"/>
      <c r="D1085" s="3"/>
      <c r="E1085" s="3"/>
    </row>
    <row r="1086" spans="3:5" hidden="1" x14ac:dyDescent="0.25">
      <c r="C1086" s="3"/>
      <c r="D1086" s="3"/>
      <c r="E1086" s="3"/>
    </row>
    <row r="1087" spans="3:5" hidden="1" x14ac:dyDescent="0.25">
      <c r="C1087" s="3"/>
      <c r="D1087" s="3"/>
      <c r="E1087" s="3"/>
    </row>
    <row r="1088" spans="3:5" hidden="1" x14ac:dyDescent="0.25">
      <c r="C1088" s="3"/>
      <c r="D1088" s="3"/>
      <c r="E1088" s="3"/>
    </row>
    <row r="1089" spans="3:5" hidden="1" x14ac:dyDescent="0.25">
      <c r="C1089" s="3"/>
      <c r="D1089" s="3"/>
      <c r="E1089" s="3"/>
    </row>
    <row r="1090" spans="3:5" hidden="1" x14ac:dyDescent="0.25">
      <c r="C1090" s="3"/>
      <c r="D1090" s="3"/>
      <c r="E1090" s="3"/>
    </row>
    <row r="1091" spans="3:5" hidden="1" x14ac:dyDescent="0.25">
      <c r="C1091" s="3"/>
      <c r="D1091" s="3"/>
      <c r="E1091" s="3"/>
    </row>
    <row r="1092" spans="3:5" hidden="1" x14ac:dyDescent="0.25">
      <c r="C1092" s="3"/>
      <c r="D1092" s="3"/>
      <c r="E1092" s="3"/>
    </row>
    <row r="1093" spans="3:5" hidden="1" x14ac:dyDescent="0.25">
      <c r="C1093" s="3"/>
      <c r="D1093" s="3"/>
      <c r="E1093" s="3"/>
    </row>
    <row r="1094" spans="3:5" hidden="1" x14ac:dyDescent="0.25">
      <c r="C1094" s="3"/>
      <c r="D1094" s="3"/>
      <c r="E1094" s="3"/>
    </row>
    <row r="1095" spans="3:5" hidden="1" x14ac:dyDescent="0.25">
      <c r="C1095" s="3"/>
      <c r="D1095" s="3"/>
      <c r="E1095" s="3"/>
    </row>
    <row r="1096" spans="3:5" hidden="1" x14ac:dyDescent="0.25">
      <c r="C1096" s="3"/>
      <c r="D1096" s="3"/>
      <c r="E1096" s="3"/>
    </row>
    <row r="1097" spans="3:5" hidden="1" x14ac:dyDescent="0.25">
      <c r="C1097" s="3"/>
      <c r="D1097" s="3"/>
      <c r="E1097" s="3"/>
    </row>
    <row r="1098" spans="3:5" hidden="1" x14ac:dyDescent="0.25">
      <c r="C1098" s="3"/>
      <c r="D1098" s="3"/>
      <c r="E1098" s="3"/>
    </row>
    <row r="1099" spans="3:5" hidden="1" x14ac:dyDescent="0.25">
      <c r="C1099" s="3"/>
      <c r="D1099" s="3"/>
      <c r="E1099" s="3"/>
    </row>
    <row r="1100" spans="3:5" hidden="1" x14ac:dyDescent="0.25">
      <c r="C1100" s="3"/>
      <c r="D1100" s="3"/>
      <c r="E1100" s="3"/>
    </row>
    <row r="1101" spans="3:5" hidden="1" x14ac:dyDescent="0.25">
      <c r="C1101" s="3"/>
      <c r="D1101" s="3"/>
      <c r="E1101" s="3"/>
    </row>
    <row r="1102" spans="3:5" hidden="1" x14ac:dyDescent="0.25">
      <c r="C1102" s="3"/>
      <c r="D1102" s="3"/>
      <c r="E1102" s="3"/>
    </row>
    <row r="1103" spans="3:5" hidden="1" x14ac:dyDescent="0.25">
      <c r="C1103" s="3"/>
      <c r="D1103" s="3"/>
      <c r="E1103" s="3"/>
    </row>
    <row r="1104" spans="3:5" hidden="1" x14ac:dyDescent="0.25">
      <c r="C1104" s="3"/>
      <c r="D1104" s="3"/>
      <c r="E1104" s="3"/>
    </row>
    <row r="1105" spans="3:5" hidden="1" x14ac:dyDescent="0.25">
      <c r="C1105" s="3"/>
      <c r="D1105" s="3"/>
      <c r="E1105" s="3"/>
    </row>
    <row r="1106" spans="3:5" hidden="1" x14ac:dyDescent="0.25">
      <c r="C1106" s="3"/>
      <c r="D1106" s="3"/>
      <c r="E1106" s="3"/>
    </row>
    <row r="1107" spans="3:5" hidden="1" x14ac:dyDescent="0.25">
      <c r="C1107" s="3"/>
      <c r="D1107" s="3"/>
      <c r="E1107" s="3"/>
    </row>
    <row r="1108" spans="3:5" hidden="1" x14ac:dyDescent="0.25">
      <c r="C1108" s="3"/>
      <c r="D1108" s="3"/>
      <c r="E1108" s="3"/>
    </row>
    <row r="1109" spans="3:5" hidden="1" x14ac:dyDescent="0.25">
      <c r="C1109" s="3"/>
      <c r="D1109" s="3"/>
      <c r="E1109" s="3"/>
    </row>
    <row r="1110" spans="3:5" hidden="1" x14ac:dyDescent="0.25">
      <c r="C1110" s="3"/>
      <c r="D1110" s="3"/>
      <c r="E1110" s="3"/>
    </row>
    <row r="1111" spans="3:5" hidden="1" x14ac:dyDescent="0.25">
      <c r="C1111" s="3"/>
      <c r="D1111" s="3"/>
      <c r="E1111" s="3"/>
    </row>
    <row r="1112" spans="3:5" hidden="1" x14ac:dyDescent="0.25">
      <c r="C1112" s="3"/>
      <c r="D1112" s="3"/>
      <c r="E1112" s="3"/>
    </row>
    <row r="1113" spans="3:5" hidden="1" x14ac:dyDescent="0.25">
      <c r="C1113" s="3"/>
      <c r="D1113" s="3"/>
      <c r="E1113" s="3"/>
    </row>
    <row r="1114" spans="3:5" hidden="1" x14ac:dyDescent="0.25">
      <c r="C1114" s="3"/>
      <c r="D1114" s="3"/>
      <c r="E1114" s="3"/>
    </row>
    <row r="1115" spans="3:5" hidden="1" x14ac:dyDescent="0.25">
      <c r="C1115" s="3"/>
      <c r="D1115" s="3"/>
      <c r="E1115" s="3"/>
    </row>
    <row r="1116" spans="3:5" hidden="1" x14ac:dyDescent="0.25">
      <c r="C1116" s="3"/>
      <c r="D1116" s="3"/>
      <c r="E1116" s="3"/>
    </row>
    <row r="1117" spans="3:5" hidden="1" x14ac:dyDescent="0.25">
      <c r="C1117" s="3"/>
      <c r="D1117" s="3"/>
      <c r="E1117" s="3"/>
    </row>
    <row r="1118" spans="3:5" hidden="1" x14ac:dyDescent="0.25">
      <c r="C1118" s="3"/>
      <c r="D1118" s="3"/>
      <c r="E1118" s="3"/>
    </row>
    <row r="1119" spans="3:5" hidden="1" x14ac:dyDescent="0.25">
      <c r="C1119" s="3"/>
      <c r="D1119" s="3"/>
      <c r="E1119" s="3"/>
    </row>
    <row r="1120" spans="3:5" hidden="1" x14ac:dyDescent="0.25">
      <c r="C1120" s="3"/>
      <c r="D1120" s="3"/>
      <c r="E1120" s="3"/>
    </row>
    <row r="1121" spans="3:5" hidden="1" x14ac:dyDescent="0.25">
      <c r="C1121" s="3"/>
      <c r="D1121" s="3"/>
      <c r="E1121" s="3"/>
    </row>
    <row r="1122" spans="3:5" hidden="1" x14ac:dyDescent="0.25">
      <c r="C1122" s="3"/>
      <c r="D1122" s="3"/>
      <c r="E1122" s="3"/>
    </row>
    <row r="1123" spans="3:5" hidden="1" x14ac:dyDescent="0.25">
      <c r="C1123" s="3"/>
      <c r="D1123" s="3"/>
      <c r="E1123" s="3"/>
    </row>
    <row r="1124" spans="3:5" hidden="1" x14ac:dyDescent="0.25">
      <c r="C1124" s="3"/>
      <c r="D1124" s="3"/>
      <c r="E1124" s="3"/>
    </row>
    <row r="1125" spans="3:5" hidden="1" x14ac:dyDescent="0.25">
      <c r="C1125" s="3"/>
      <c r="D1125" s="3"/>
      <c r="E1125" s="3"/>
    </row>
    <row r="1126" spans="3:5" hidden="1" x14ac:dyDescent="0.25">
      <c r="C1126" s="3"/>
      <c r="D1126" s="3"/>
      <c r="E1126" s="3"/>
    </row>
    <row r="1127" spans="3:5" hidden="1" x14ac:dyDescent="0.25">
      <c r="C1127" s="3"/>
      <c r="D1127" s="3"/>
      <c r="E1127" s="3"/>
    </row>
    <row r="1128" spans="3:5" hidden="1" x14ac:dyDescent="0.25">
      <c r="C1128" s="3"/>
      <c r="D1128" s="3"/>
      <c r="E1128" s="3"/>
    </row>
    <row r="1129" spans="3:5" hidden="1" x14ac:dyDescent="0.25">
      <c r="C1129" s="3"/>
      <c r="D1129" s="3"/>
      <c r="E1129" s="3"/>
    </row>
    <row r="1130" spans="3:5" hidden="1" x14ac:dyDescent="0.25">
      <c r="C1130" s="3"/>
      <c r="D1130" s="3"/>
      <c r="E1130" s="3"/>
    </row>
    <row r="1131" spans="3:5" hidden="1" x14ac:dyDescent="0.25">
      <c r="C1131" s="3"/>
      <c r="D1131" s="3"/>
      <c r="E1131" s="3"/>
    </row>
    <row r="1132" spans="3:5" hidden="1" x14ac:dyDescent="0.25">
      <c r="C1132" s="3"/>
      <c r="D1132" s="3"/>
      <c r="E1132" s="3"/>
    </row>
    <row r="1133" spans="3:5" hidden="1" x14ac:dyDescent="0.25">
      <c r="C1133" s="3"/>
      <c r="D1133" s="3"/>
      <c r="E1133" s="3"/>
    </row>
    <row r="1134" spans="3:5" hidden="1" x14ac:dyDescent="0.25">
      <c r="C1134" s="3"/>
      <c r="D1134" s="3"/>
      <c r="E1134" s="3"/>
    </row>
    <row r="1135" spans="3:5" hidden="1" x14ac:dyDescent="0.25">
      <c r="C1135" s="3"/>
      <c r="D1135" s="3"/>
      <c r="E1135" s="3"/>
    </row>
    <row r="1136" spans="3:5" hidden="1" x14ac:dyDescent="0.25">
      <c r="C1136" s="3"/>
      <c r="D1136" s="3"/>
      <c r="E1136" s="3"/>
    </row>
    <row r="1137" spans="3:5" hidden="1" x14ac:dyDescent="0.25">
      <c r="C1137" s="3"/>
      <c r="D1137" s="3"/>
      <c r="E1137" s="3"/>
    </row>
    <row r="1138" spans="3:5" hidden="1" x14ac:dyDescent="0.25">
      <c r="C1138" s="3"/>
      <c r="D1138" s="3"/>
      <c r="E1138" s="3"/>
    </row>
    <row r="1139" spans="3:5" hidden="1" x14ac:dyDescent="0.25">
      <c r="C1139" s="3"/>
      <c r="D1139" s="3"/>
      <c r="E1139" s="3"/>
    </row>
    <row r="1140" spans="3:5" hidden="1" x14ac:dyDescent="0.25">
      <c r="C1140" s="3"/>
      <c r="D1140" s="3"/>
      <c r="E1140" s="3"/>
    </row>
    <row r="1141" spans="3:5" hidden="1" x14ac:dyDescent="0.25">
      <c r="C1141" s="3"/>
      <c r="D1141" s="3"/>
      <c r="E1141" s="3"/>
    </row>
    <row r="1142" spans="3:5" hidden="1" x14ac:dyDescent="0.25">
      <c r="C1142" s="3"/>
      <c r="D1142" s="3"/>
      <c r="E1142" s="3"/>
    </row>
    <row r="1143" spans="3:5" hidden="1" x14ac:dyDescent="0.25">
      <c r="C1143" s="3"/>
      <c r="D1143" s="3"/>
      <c r="E1143" s="3"/>
    </row>
    <row r="1144" spans="3:5" hidden="1" x14ac:dyDescent="0.25">
      <c r="C1144" s="3"/>
      <c r="D1144" s="3"/>
      <c r="E1144" s="3"/>
    </row>
    <row r="1145" spans="3:5" hidden="1" x14ac:dyDescent="0.25">
      <c r="C1145" s="3"/>
      <c r="D1145" s="3"/>
      <c r="E1145" s="3"/>
    </row>
    <row r="1146" spans="3:5" hidden="1" x14ac:dyDescent="0.25">
      <c r="C1146" s="3"/>
      <c r="D1146" s="3"/>
      <c r="E1146" s="3"/>
    </row>
    <row r="1147" spans="3:5" hidden="1" x14ac:dyDescent="0.25">
      <c r="C1147" s="3"/>
      <c r="D1147" s="3"/>
      <c r="E1147" s="3"/>
    </row>
    <row r="1148" spans="3:5" hidden="1" x14ac:dyDescent="0.25">
      <c r="C1148" s="3"/>
      <c r="D1148" s="3"/>
      <c r="E1148" s="3"/>
    </row>
    <row r="1149" spans="3:5" hidden="1" x14ac:dyDescent="0.25">
      <c r="C1149" s="3"/>
      <c r="D1149" s="3"/>
      <c r="E1149" s="3"/>
    </row>
    <row r="1150" spans="3:5" hidden="1" x14ac:dyDescent="0.25">
      <c r="C1150" s="3"/>
      <c r="D1150" s="3"/>
      <c r="E1150" s="3"/>
    </row>
    <row r="1151" spans="3:5" hidden="1" x14ac:dyDescent="0.25">
      <c r="C1151" s="3"/>
      <c r="D1151" s="3"/>
      <c r="E1151" s="3"/>
    </row>
    <row r="1152" spans="3:5" hidden="1" x14ac:dyDescent="0.25">
      <c r="C1152" s="3"/>
      <c r="D1152" s="3"/>
      <c r="E1152" s="3"/>
    </row>
    <row r="1153" spans="3:5" hidden="1" x14ac:dyDescent="0.25">
      <c r="C1153" s="3"/>
      <c r="D1153" s="3"/>
      <c r="E1153" s="3"/>
    </row>
    <row r="1154" spans="3:5" hidden="1" x14ac:dyDescent="0.25">
      <c r="C1154" s="3"/>
      <c r="D1154" s="3"/>
      <c r="E1154" s="3"/>
    </row>
    <row r="1155" spans="3:5" hidden="1" x14ac:dyDescent="0.25">
      <c r="C1155" s="3"/>
      <c r="D1155" s="3"/>
      <c r="E1155" s="3"/>
    </row>
    <row r="1156" spans="3:5" hidden="1" x14ac:dyDescent="0.25">
      <c r="C1156" s="3"/>
      <c r="D1156" s="3"/>
      <c r="E1156" s="3"/>
    </row>
    <row r="1157" spans="3:5" hidden="1" x14ac:dyDescent="0.25">
      <c r="C1157" s="3"/>
      <c r="D1157" s="3"/>
      <c r="E1157" s="3"/>
    </row>
    <row r="1158" spans="3:5" hidden="1" x14ac:dyDescent="0.25">
      <c r="C1158" s="3"/>
      <c r="D1158" s="3"/>
      <c r="E1158" s="3"/>
    </row>
    <row r="1159" spans="3:5" hidden="1" x14ac:dyDescent="0.25">
      <c r="C1159" s="3"/>
      <c r="D1159" s="3"/>
      <c r="E1159" s="3"/>
    </row>
    <row r="1160" spans="3:5" hidden="1" x14ac:dyDescent="0.25">
      <c r="C1160" s="3"/>
      <c r="D1160" s="3"/>
      <c r="E1160" s="3"/>
    </row>
    <row r="1161" spans="3:5" hidden="1" x14ac:dyDescent="0.25">
      <c r="C1161" s="3"/>
      <c r="D1161" s="3"/>
      <c r="E1161" s="3"/>
    </row>
    <row r="1162" spans="3:5" hidden="1" x14ac:dyDescent="0.25">
      <c r="C1162" s="3"/>
      <c r="D1162" s="3"/>
      <c r="E1162" s="3"/>
    </row>
    <row r="1163" spans="3:5" hidden="1" x14ac:dyDescent="0.25">
      <c r="C1163" s="3"/>
      <c r="D1163" s="3"/>
      <c r="E1163" s="3"/>
    </row>
    <row r="1164" spans="3:5" hidden="1" x14ac:dyDescent="0.25">
      <c r="C1164" s="3"/>
      <c r="D1164" s="3"/>
      <c r="E1164" s="3"/>
    </row>
    <row r="1165" spans="3:5" hidden="1" x14ac:dyDescent="0.25">
      <c r="C1165" s="3"/>
      <c r="D1165" s="3"/>
      <c r="E1165" s="3"/>
    </row>
    <row r="1166" spans="3:5" hidden="1" x14ac:dyDescent="0.25">
      <c r="C1166" s="3"/>
      <c r="D1166" s="3"/>
      <c r="E1166" s="3"/>
    </row>
    <row r="1167" spans="3:5" hidden="1" x14ac:dyDescent="0.25">
      <c r="C1167" s="3"/>
      <c r="D1167" s="3"/>
      <c r="E1167" s="3"/>
    </row>
    <row r="1168" spans="3:5" hidden="1" x14ac:dyDescent="0.25">
      <c r="C1168" s="3"/>
      <c r="D1168" s="3"/>
      <c r="E1168" s="3"/>
    </row>
    <row r="1169" spans="3:5" hidden="1" x14ac:dyDescent="0.25">
      <c r="C1169" s="3"/>
      <c r="D1169" s="3"/>
      <c r="E1169" s="3"/>
    </row>
    <row r="1170" spans="3:5" hidden="1" x14ac:dyDescent="0.25">
      <c r="C1170" s="3"/>
      <c r="D1170" s="3"/>
      <c r="E1170" s="3"/>
    </row>
    <row r="1171" spans="3:5" hidden="1" x14ac:dyDescent="0.25">
      <c r="C1171" s="3"/>
      <c r="D1171" s="3"/>
      <c r="E1171" s="3"/>
    </row>
    <row r="1172" spans="3:5" hidden="1" x14ac:dyDescent="0.25">
      <c r="C1172" s="3"/>
      <c r="D1172" s="3"/>
      <c r="E1172" s="3"/>
    </row>
    <row r="1173" spans="3:5" hidden="1" x14ac:dyDescent="0.25">
      <c r="C1173" s="3"/>
      <c r="D1173" s="3"/>
      <c r="E1173" s="3"/>
    </row>
    <row r="1174" spans="3:5" hidden="1" x14ac:dyDescent="0.25">
      <c r="C1174" s="3"/>
      <c r="D1174" s="3"/>
      <c r="E1174" s="3"/>
    </row>
    <row r="1175" spans="3:5" hidden="1" x14ac:dyDescent="0.25">
      <c r="C1175" s="3"/>
      <c r="D1175" s="3"/>
      <c r="E1175" s="3"/>
    </row>
    <row r="1176" spans="3:5" hidden="1" x14ac:dyDescent="0.25">
      <c r="C1176" s="3"/>
      <c r="D1176" s="3"/>
      <c r="E1176" s="3"/>
    </row>
    <row r="1177" spans="3:5" hidden="1" x14ac:dyDescent="0.25">
      <c r="C1177" s="3"/>
      <c r="D1177" s="3"/>
      <c r="E1177" s="3"/>
    </row>
    <row r="1178" spans="3:5" hidden="1" x14ac:dyDescent="0.25">
      <c r="C1178" s="3"/>
      <c r="D1178" s="3"/>
      <c r="E1178" s="3"/>
    </row>
    <row r="1179" spans="3:5" hidden="1" x14ac:dyDescent="0.25">
      <c r="C1179" s="3"/>
      <c r="D1179" s="3"/>
      <c r="E1179" s="3"/>
    </row>
    <row r="1180" spans="3:5" hidden="1" x14ac:dyDescent="0.25">
      <c r="C1180" s="3"/>
      <c r="D1180" s="3"/>
      <c r="E1180" s="3"/>
    </row>
    <row r="1181" spans="3:5" hidden="1" x14ac:dyDescent="0.25">
      <c r="C1181" s="3"/>
      <c r="D1181" s="3"/>
      <c r="E1181" s="3"/>
    </row>
    <row r="1182" spans="3:5" hidden="1" x14ac:dyDescent="0.25">
      <c r="C1182" s="3"/>
      <c r="D1182" s="3"/>
      <c r="E1182" s="3"/>
    </row>
    <row r="1183" spans="3:5" hidden="1" x14ac:dyDescent="0.25">
      <c r="C1183" s="3"/>
      <c r="D1183" s="3"/>
      <c r="E1183" s="3"/>
    </row>
    <row r="1184" spans="3:5" hidden="1" x14ac:dyDescent="0.25">
      <c r="C1184" s="3"/>
      <c r="D1184" s="3"/>
      <c r="E1184" s="3"/>
    </row>
    <row r="1185" spans="3:5" hidden="1" x14ac:dyDescent="0.25">
      <c r="C1185" s="3"/>
      <c r="D1185" s="3"/>
      <c r="E1185" s="3"/>
    </row>
    <row r="1186" spans="3:5" hidden="1" x14ac:dyDescent="0.25">
      <c r="C1186" s="3"/>
      <c r="D1186" s="3"/>
      <c r="E1186" s="3"/>
    </row>
    <row r="1187" spans="3:5" hidden="1" x14ac:dyDescent="0.25">
      <c r="C1187" s="3"/>
      <c r="D1187" s="3"/>
      <c r="E1187" s="3"/>
    </row>
    <row r="1188" spans="3:5" hidden="1" x14ac:dyDescent="0.25">
      <c r="C1188" s="3"/>
      <c r="D1188" s="3"/>
      <c r="E1188" s="3"/>
    </row>
    <row r="1189" spans="3:5" hidden="1" x14ac:dyDescent="0.25">
      <c r="C1189" s="3"/>
      <c r="D1189" s="3"/>
      <c r="E1189" s="3"/>
    </row>
    <row r="1190" spans="3:5" hidden="1" x14ac:dyDescent="0.25">
      <c r="C1190" s="3"/>
      <c r="D1190" s="3"/>
      <c r="E1190" s="3"/>
    </row>
    <row r="1191" spans="3:5" hidden="1" x14ac:dyDescent="0.25">
      <c r="C1191" s="3"/>
      <c r="D1191" s="3"/>
      <c r="E1191" s="3"/>
    </row>
    <row r="1192" spans="3:5" hidden="1" x14ac:dyDescent="0.25">
      <c r="C1192" s="3"/>
      <c r="D1192" s="3"/>
      <c r="E1192" s="3"/>
    </row>
    <row r="1193" spans="3:5" hidden="1" x14ac:dyDescent="0.25">
      <c r="C1193" s="3"/>
      <c r="D1193" s="3"/>
      <c r="E1193" s="3"/>
    </row>
    <row r="1194" spans="3:5" hidden="1" x14ac:dyDescent="0.25">
      <c r="C1194" s="3"/>
      <c r="D1194" s="3"/>
      <c r="E1194" s="3"/>
    </row>
    <row r="1195" spans="3:5" hidden="1" x14ac:dyDescent="0.25">
      <c r="C1195" s="3"/>
      <c r="D1195" s="3"/>
      <c r="E1195" s="3"/>
    </row>
    <row r="1196" spans="3:5" hidden="1" x14ac:dyDescent="0.25">
      <c r="C1196" s="3"/>
      <c r="D1196" s="3"/>
      <c r="E1196" s="3"/>
    </row>
    <row r="1197" spans="3:5" hidden="1" x14ac:dyDescent="0.25">
      <c r="C1197" s="3"/>
      <c r="D1197" s="3"/>
      <c r="E1197" s="3"/>
    </row>
    <row r="1198" spans="3:5" hidden="1" x14ac:dyDescent="0.25">
      <c r="C1198" s="3"/>
      <c r="D1198" s="3"/>
      <c r="E1198" s="3"/>
    </row>
    <row r="1199" spans="3:5" hidden="1" x14ac:dyDescent="0.25">
      <c r="C1199" s="3"/>
      <c r="D1199" s="3"/>
      <c r="E1199" s="3"/>
    </row>
    <row r="1200" spans="3:5" hidden="1" x14ac:dyDescent="0.25">
      <c r="C1200" s="3"/>
      <c r="D1200" s="3"/>
      <c r="E1200" s="3"/>
    </row>
    <row r="1201" spans="3:5" hidden="1" x14ac:dyDescent="0.25">
      <c r="C1201" s="3"/>
      <c r="D1201" s="3"/>
      <c r="E1201" s="3"/>
    </row>
    <row r="1202" spans="3:5" hidden="1" x14ac:dyDescent="0.25">
      <c r="C1202" s="3"/>
      <c r="D1202" s="3"/>
      <c r="E1202" s="3"/>
    </row>
    <row r="1203" spans="3:5" hidden="1" x14ac:dyDescent="0.25">
      <c r="C1203" s="3"/>
      <c r="D1203" s="3"/>
      <c r="E1203" s="3"/>
    </row>
    <row r="1204" spans="3:5" hidden="1" x14ac:dyDescent="0.25">
      <c r="C1204" s="3"/>
      <c r="D1204" s="3"/>
      <c r="E1204" s="3"/>
    </row>
    <row r="1205" spans="3:5" hidden="1" x14ac:dyDescent="0.25">
      <c r="C1205" s="3"/>
      <c r="D1205" s="3"/>
      <c r="E1205" s="3"/>
    </row>
    <row r="1206" spans="3:5" hidden="1" x14ac:dyDescent="0.25">
      <c r="C1206" s="3"/>
      <c r="D1206" s="3"/>
      <c r="E1206" s="3"/>
    </row>
    <row r="1207" spans="3:5" hidden="1" x14ac:dyDescent="0.25">
      <c r="C1207" s="3"/>
      <c r="D1207" s="3"/>
      <c r="E1207" s="3"/>
    </row>
    <row r="1208" spans="3:5" hidden="1" x14ac:dyDescent="0.25">
      <c r="C1208" s="3"/>
      <c r="D1208" s="3"/>
      <c r="E1208" s="3"/>
    </row>
    <row r="1209" spans="3:5" hidden="1" x14ac:dyDescent="0.25">
      <c r="C1209" s="3"/>
      <c r="D1209" s="3"/>
      <c r="E1209" s="3"/>
    </row>
    <row r="1210" spans="3:5" hidden="1" x14ac:dyDescent="0.25">
      <c r="C1210" s="3"/>
      <c r="D1210" s="3"/>
      <c r="E1210" s="3"/>
    </row>
    <row r="1211" spans="3:5" hidden="1" x14ac:dyDescent="0.25">
      <c r="C1211" s="3"/>
      <c r="D1211" s="3"/>
      <c r="E1211" s="3"/>
    </row>
    <row r="1212" spans="3:5" hidden="1" x14ac:dyDescent="0.25">
      <c r="C1212" s="3"/>
      <c r="D1212" s="3"/>
      <c r="E1212" s="3"/>
    </row>
    <row r="1213" spans="3:5" hidden="1" x14ac:dyDescent="0.25">
      <c r="C1213" s="3"/>
      <c r="D1213" s="3"/>
      <c r="E1213" s="3"/>
    </row>
    <row r="1214" spans="3:5" hidden="1" x14ac:dyDescent="0.25">
      <c r="C1214" s="3"/>
      <c r="D1214" s="3"/>
      <c r="E1214" s="3"/>
    </row>
    <row r="1215" spans="3:5" hidden="1" x14ac:dyDescent="0.25">
      <c r="C1215" s="3"/>
      <c r="D1215" s="3"/>
      <c r="E1215" s="3"/>
    </row>
    <row r="1216" spans="3:5" hidden="1" x14ac:dyDescent="0.25">
      <c r="C1216" s="3"/>
      <c r="D1216" s="3"/>
      <c r="E1216" s="3"/>
    </row>
    <row r="1217" spans="3:5" hidden="1" x14ac:dyDescent="0.25">
      <c r="C1217" s="3"/>
      <c r="D1217" s="3"/>
      <c r="E1217" s="3"/>
    </row>
    <row r="1218" spans="3:5" hidden="1" x14ac:dyDescent="0.25">
      <c r="C1218" s="3"/>
      <c r="D1218" s="3"/>
      <c r="E1218" s="3"/>
    </row>
    <row r="1219" spans="3:5" hidden="1" x14ac:dyDescent="0.25">
      <c r="C1219" s="3"/>
      <c r="D1219" s="3"/>
      <c r="E1219" s="3"/>
    </row>
    <row r="1220" spans="3:5" hidden="1" x14ac:dyDescent="0.25">
      <c r="C1220" s="3"/>
      <c r="D1220" s="3"/>
      <c r="E1220" s="3"/>
    </row>
    <row r="1221" spans="3:5" hidden="1" x14ac:dyDescent="0.25">
      <c r="C1221" s="3"/>
      <c r="D1221" s="3"/>
      <c r="E1221" s="3"/>
    </row>
    <row r="1222" spans="3:5" hidden="1" x14ac:dyDescent="0.25">
      <c r="C1222" s="3"/>
      <c r="D1222" s="3"/>
      <c r="E1222" s="3"/>
    </row>
    <row r="1223" spans="3:5" hidden="1" x14ac:dyDescent="0.25">
      <c r="C1223" s="3"/>
      <c r="D1223" s="3"/>
      <c r="E1223" s="3"/>
    </row>
    <row r="1224" spans="3:5" hidden="1" x14ac:dyDescent="0.25">
      <c r="C1224" s="3"/>
      <c r="D1224" s="3"/>
      <c r="E1224" s="3"/>
    </row>
    <row r="1225" spans="3:5" hidden="1" x14ac:dyDescent="0.25">
      <c r="C1225" s="3"/>
      <c r="D1225" s="3"/>
      <c r="E1225" s="3"/>
    </row>
    <row r="1226" spans="3:5" hidden="1" x14ac:dyDescent="0.25">
      <c r="C1226" s="3"/>
      <c r="D1226" s="3"/>
      <c r="E1226" s="3"/>
    </row>
    <row r="1227" spans="3:5" hidden="1" x14ac:dyDescent="0.25">
      <c r="C1227" s="3"/>
      <c r="D1227" s="3"/>
      <c r="E1227" s="3"/>
    </row>
    <row r="1228" spans="3:5" hidden="1" x14ac:dyDescent="0.25">
      <c r="C1228" s="3"/>
      <c r="D1228" s="3"/>
      <c r="E1228" s="3"/>
    </row>
    <row r="1229" spans="3:5" hidden="1" x14ac:dyDescent="0.25">
      <c r="C1229" s="3"/>
      <c r="D1229" s="3"/>
      <c r="E1229" s="3"/>
    </row>
    <row r="1230" spans="3:5" hidden="1" x14ac:dyDescent="0.25">
      <c r="C1230" s="3"/>
      <c r="D1230" s="3"/>
      <c r="E1230" s="3"/>
    </row>
    <row r="1231" spans="3:5" hidden="1" x14ac:dyDescent="0.25">
      <c r="C1231" s="3"/>
      <c r="D1231" s="3"/>
      <c r="E1231" s="3"/>
    </row>
    <row r="1232" spans="3:5" hidden="1" x14ac:dyDescent="0.25">
      <c r="C1232" s="3"/>
      <c r="D1232" s="3"/>
      <c r="E1232" s="3"/>
    </row>
    <row r="1233" spans="3:5" hidden="1" x14ac:dyDescent="0.25">
      <c r="C1233" s="3"/>
      <c r="D1233" s="3"/>
      <c r="E1233" s="3"/>
    </row>
    <row r="1234" spans="3:5" hidden="1" x14ac:dyDescent="0.25">
      <c r="C1234" s="3"/>
      <c r="D1234" s="3"/>
      <c r="E1234" s="3"/>
    </row>
    <row r="1235" spans="3:5" hidden="1" x14ac:dyDescent="0.25">
      <c r="C1235" s="3"/>
      <c r="D1235" s="3"/>
      <c r="E1235" s="3"/>
    </row>
    <row r="1236" spans="3:5" hidden="1" x14ac:dyDescent="0.25">
      <c r="C1236" s="3"/>
      <c r="D1236" s="3"/>
      <c r="E1236" s="3"/>
    </row>
    <row r="1237" spans="3:5" hidden="1" x14ac:dyDescent="0.25">
      <c r="C1237" s="3"/>
      <c r="D1237" s="3"/>
      <c r="E1237" s="3"/>
    </row>
    <row r="1238" spans="3:5" hidden="1" x14ac:dyDescent="0.25">
      <c r="C1238" s="3"/>
      <c r="D1238" s="3"/>
      <c r="E1238" s="3"/>
    </row>
    <row r="1239" spans="3:5" hidden="1" x14ac:dyDescent="0.25">
      <c r="C1239" s="3"/>
      <c r="D1239" s="3"/>
      <c r="E1239" s="3"/>
    </row>
    <row r="1240" spans="3:5" hidden="1" x14ac:dyDescent="0.25">
      <c r="C1240" s="3"/>
      <c r="D1240" s="3"/>
      <c r="E1240" s="3"/>
    </row>
    <row r="1241" spans="3:5" hidden="1" x14ac:dyDescent="0.25">
      <c r="C1241" s="3"/>
      <c r="D1241" s="3"/>
      <c r="E1241" s="3"/>
    </row>
    <row r="1242" spans="3:5" hidden="1" x14ac:dyDescent="0.25">
      <c r="C1242" s="3"/>
      <c r="D1242" s="3"/>
      <c r="E1242" s="3"/>
    </row>
    <row r="1243" spans="3:5" hidden="1" x14ac:dyDescent="0.25">
      <c r="C1243" s="3"/>
      <c r="D1243" s="3"/>
      <c r="E1243" s="3"/>
    </row>
    <row r="1244" spans="3:5" hidden="1" x14ac:dyDescent="0.25">
      <c r="C1244" s="3"/>
      <c r="D1244" s="3"/>
      <c r="E1244" s="3"/>
    </row>
    <row r="1245" spans="3:5" hidden="1" x14ac:dyDescent="0.25">
      <c r="C1245" s="3"/>
      <c r="D1245" s="3"/>
      <c r="E1245" s="3"/>
    </row>
    <row r="1246" spans="3:5" hidden="1" x14ac:dyDescent="0.25">
      <c r="C1246" s="3"/>
      <c r="D1246" s="3"/>
      <c r="E1246" s="3"/>
    </row>
    <row r="1247" spans="3:5" hidden="1" x14ac:dyDescent="0.25">
      <c r="C1247" s="3"/>
      <c r="D1247" s="3"/>
      <c r="E1247" s="3"/>
    </row>
    <row r="1248" spans="3:5" hidden="1" x14ac:dyDescent="0.25">
      <c r="C1248" s="3"/>
      <c r="D1248" s="3"/>
      <c r="E1248" s="3"/>
    </row>
    <row r="1249" spans="3:5" hidden="1" x14ac:dyDescent="0.25">
      <c r="C1249" s="3"/>
      <c r="D1249" s="3"/>
      <c r="E1249" s="3"/>
    </row>
    <row r="1250" spans="3:5" hidden="1" x14ac:dyDescent="0.25">
      <c r="C1250" s="3"/>
      <c r="D1250" s="3"/>
      <c r="E1250" s="3"/>
    </row>
    <row r="1251" spans="3:5" hidden="1" x14ac:dyDescent="0.25">
      <c r="C1251" s="3"/>
      <c r="D1251" s="3"/>
      <c r="E1251" s="3"/>
    </row>
    <row r="1252" spans="3:5" hidden="1" x14ac:dyDescent="0.25">
      <c r="C1252" s="3"/>
      <c r="D1252" s="3"/>
      <c r="E1252" s="3"/>
    </row>
    <row r="1253" spans="3:5" hidden="1" x14ac:dyDescent="0.25">
      <c r="C1253" s="3"/>
      <c r="D1253" s="3"/>
      <c r="E1253" s="3"/>
    </row>
    <row r="1254" spans="3:5" hidden="1" x14ac:dyDescent="0.25">
      <c r="C1254" s="3"/>
      <c r="D1254" s="3"/>
      <c r="E1254" s="3"/>
    </row>
    <row r="1255" spans="3:5" hidden="1" x14ac:dyDescent="0.25">
      <c r="C1255" s="3"/>
      <c r="D1255" s="3"/>
      <c r="E1255" s="3"/>
    </row>
    <row r="1256" spans="3:5" hidden="1" x14ac:dyDescent="0.25">
      <c r="C1256" s="3"/>
      <c r="D1256" s="3"/>
      <c r="E1256" s="3"/>
    </row>
    <row r="1257" spans="3:5" hidden="1" x14ac:dyDescent="0.25">
      <c r="C1257" s="3"/>
      <c r="D1257" s="3"/>
      <c r="E1257" s="3"/>
    </row>
    <row r="1258" spans="3:5" hidden="1" x14ac:dyDescent="0.25">
      <c r="C1258" s="3"/>
      <c r="D1258" s="3"/>
      <c r="E1258" s="3"/>
    </row>
    <row r="1259" spans="3:5" hidden="1" x14ac:dyDescent="0.25">
      <c r="C1259" s="3"/>
      <c r="D1259" s="3"/>
      <c r="E1259" s="3"/>
    </row>
    <row r="1260" spans="3:5" hidden="1" x14ac:dyDescent="0.25">
      <c r="C1260" s="3"/>
      <c r="D1260" s="3"/>
      <c r="E1260" s="3"/>
    </row>
    <row r="1261" spans="3:5" hidden="1" x14ac:dyDescent="0.25">
      <c r="C1261" s="3"/>
      <c r="D1261" s="3"/>
      <c r="E1261" s="3"/>
    </row>
    <row r="1262" spans="3:5" hidden="1" x14ac:dyDescent="0.25">
      <c r="C1262" s="3"/>
      <c r="D1262" s="3"/>
      <c r="E1262" s="3"/>
    </row>
    <row r="1263" spans="3:5" hidden="1" x14ac:dyDescent="0.25">
      <c r="C1263" s="3"/>
      <c r="D1263" s="3"/>
      <c r="E1263" s="3"/>
    </row>
    <row r="1264" spans="3:5" hidden="1" x14ac:dyDescent="0.25">
      <c r="C1264" s="3"/>
      <c r="D1264" s="3"/>
      <c r="E1264" s="3"/>
    </row>
    <row r="1265" spans="3:5" hidden="1" x14ac:dyDescent="0.25">
      <c r="C1265" s="3"/>
      <c r="D1265" s="3"/>
      <c r="E1265" s="3"/>
    </row>
    <row r="1266" spans="3:5" hidden="1" x14ac:dyDescent="0.25">
      <c r="C1266" s="3"/>
      <c r="D1266" s="3"/>
      <c r="E1266" s="3"/>
    </row>
    <row r="1267" spans="3:5" hidden="1" x14ac:dyDescent="0.25">
      <c r="C1267" s="3"/>
      <c r="D1267" s="3"/>
      <c r="E1267" s="3"/>
    </row>
    <row r="1268" spans="3:5" hidden="1" x14ac:dyDescent="0.25">
      <c r="C1268" s="3"/>
      <c r="D1268" s="3"/>
      <c r="E1268" s="3"/>
    </row>
    <row r="1269" spans="3:5" hidden="1" x14ac:dyDescent="0.25">
      <c r="C1269" s="3"/>
      <c r="D1269" s="3"/>
      <c r="E1269" s="3"/>
    </row>
    <row r="1270" spans="3:5" hidden="1" x14ac:dyDescent="0.25">
      <c r="C1270" s="3"/>
      <c r="D1270" s="3"/>
      <c r="E1270" s="3"/>
    </row>
    <row r="1271" spans="3:5" hidden="1" x14ac:dyDescent="0.25">
      <c r="C1271" s="3"/>
      <c r="D1271" s="3"/>
      <c r="E1271" s="3"/>
    </row>
    <row r="1272" spans="3:5" hidden="1" x14ac:dyDescent="0.25">
      <c r="C1272" s="3"/>
      <c r="D1272" s="3"/>
      <c r="E1272" s="3"/>
    </row>
    <row r="1273" spans="3:5" hidden="1" x14ac:dyDescent="0.25">
      <c r="C1273" s="3"/>
      <c r="D1273" s="3"/>
      <c r="E1273" s="3"/>
    </row>
    <row r="1274" spans="3:5" hidden="1" x14ac:dyDescent="0.25">
      <c r="C1274" s="3"/>
      <c r="D1274" s="3"/>
      <c r="E1274" s="3"/>
    </row>
    <row r="1275" spans="3:5" hidden="1" x14ac:dyDescent="0.25">
      <c r="C1275" s="3"/>
      <c r="D1275" s="3"/>
      <c r="E1275" s="3"/>
    </row>
    <row r="1276" spans="3:5" hidden="1" x14ac:dyDescent="0.25">
      <c r="C1276" s="3"/>
      <c r="D1276" s="3"/>
      <c r="E1276" s="3"/>
    </row>
    <row r="1277" spans="3:5" hidden="1" x14ac:dyDescent="0.25">
      <c r="C1277" s="3"/>
      <c r="D1277" s="3"/>
      <c r="E1277" s="3"/>
    </row>
    <row r="1278" spans="3:5" hidden="1" x14ac:dyDescent="0.25">
      <c r="C1278" s="3"/>
      <c r="D1278" s="3"/>
      <c r="E1278" s="3"/>
    </row>
    <row r="1279" spans="3:5" hidden="1" x14ac:dyDescent="0.25">
      <c r="C1279" s="3"/>
      <c r="D1279" s="3"/>
      <c r="E1279" s="3"/>
    </row>
    <row r="1280" spans="3:5" hidden="1" x14ac:dyDescent="0.25">
      <c r="C1280" s="3"/>
      <c r="D1280" s="3"/>
      <c r="E1280" s="3"/>
    </row>
    <row r="1281" spans="3:5" hidden="1" x14ac:dyDescent="0.25">
      <c r="C1281" s="3"/>
      <c r="D1281" s="3"/>
      <c r="E1281" s="3"/>
    </row>
    <row r="1282" spans="3:5" hidden="1" x14ac:dyDescent="0.25">
      <c r="C1282" s="3"/>
      <c r="D1282" s="3"/>
      <c r="E1282" s="3"/>
    </row>
    <row r="1283" spans="3:5" hidden="1" x14ac:dyDescent="0.25">
      <c r="C1283" s="3"/>
      <c r="D1283" s="3"/>
      <c r="E1283" s="3"/>
    </row>
    <row r="1284" spans="3:5" hidden="1" x14ac:dyDescent="0.25">
      <c r="C1284" s="3"/>
      <c r="D1284" s="3"/>
      <c r="E1284" s="3"/>
    </row>
    <row r="1285" spans="3:5" hidden="1" x14ac:dyDescent="0.25">
      <c r="C1285" s="3"/>
      <c r="D1285" s="3"/>
      <c r="E1285" s="3"/>
    </row>
    <row r="1286" spans="3:5" hidden="1" x14ac:dyDescent="0.25">
      <c r="C1286" s="3"/>
      <c r="D1286" s="3"/>
      <c r="E1286" s="3"/>
    </row>
    <row r="1287" spans="3:5" hidden="1" x14ac:dyDescent="0.25">
      <c r="C1287" s="3"/>
      <c r="D1287" s="3"/>
      <c r="E1287" s="3"/>
    </row>
    <row r="1288" spans="3:5" hidden="1" x14ac:dyDescent="0.25">
      <c r="C1288" s="3"/>
      <c r="D1288" s="3"/>
      <c r="E1288" s="3"/>
    </row>
    <row r="1289" spans="3:5" hidden="1" x14ac:dyDescent="0.25">
      <c r="C1289" s="3"/>
      <c r="D1289" s="3"/>
      <c r="E1289" s="3"/>
    </row>
    <row r="1290" spans="3:5" hidden="1" x14ac:dyDescent="0.25">
      <c r="C1290" s="3"/>
      <c r="D1290" s="3"/>
      <c r="E1290" s="3"/>
    </row>
    <row r="1291" spans="3:5" hidden="1" x14ac:dyDescent="0.25">
      <c r="C1291" s="3"/>
      <c r="D1291" s="3"/>
      <c r="E1291" s="3"/>
    </row>
    <row r="1292" spans="3:5" hidden="1" x14ac:dyDescent="0.25">
      <c r="C1292" s="3"/>
      <c r="D1292" s="3"/>
      <c r="E1292" s="3"/>
    </row>
    <row r="1293" spans="3:5" hidden="1" x14ac:dyDescent="0.25">
      <c r="C1293" s="3"/>
      <c r="D1293" s="3"/>
      <c r="E1293" s="3"/>
    </row>
    <row r="1294" spans="3:5" hidden="1" x14ac:dyDescent="0.25">
      <c r="C1294" s="3"/>
      <c r="D1294" s="3"/>
      <c r="E1294" s="3"/>
    </row>
    <row r="1295" spans="3:5" hidden="1" x14ac:dyDescent="0.25">
      <c r="C1295" s="3"/>
      <c r="D1295" s="3"/>
      <c r="E1295" s="3"/>
    </row>
    <row r="1296" spans="3:5" hidden="1" x14ac:dyDescent="0.25">
      <c r="C1296" s="3"/>
      <c r="D1296" s="3"/>
      <c r="E1296" s="3"/>
    </row>
    <row r="1297" spans="3:5" hidden="1" x14ac:dyDescent="0.25">
      <c r="C1297" s="3"/>
      <c r="D1297" s="3"/>
      <c r="E1297" s="3"/>
    </row>
    <row r="1298" spans="3:5" hidden="1" x14ac:dyDescent="0.25">
      <c r="C1298" s="3"/>
      <c r="D1298" s="3"/>
      <c r="E1298" s="3"/>
    </row>
    <row r="1299" spans="3:5" hidden="1" x14ac:dyDescent="0.25">
      <c r="C1299" s="3"/>
      <c r="D1299" s="3"/>
      <c r="E1299" s="3"/>
    </row>
    <row r="1300" spans="3:5" hidden="1" x14ac:dyDescent="0.25">
      <c r="C1300" s="3"/>
      <c r="D1300" s="3"/>
      <c r="E1300" s="3"/>
    </row>
    <row r="1301" spans="3:5" hidden="1" x14ac:dyDescent="0.25">
      <c r="C1301" s="3"/>
      <c r="D1301" s="3"/>
      <c r="E1301" s="3"/>
    </row>
    <row r="1302" spans="3:5" hidden="1" x14ac:dyDescent="0.25">
      <c r="C1302" s="3"/>
      <c r="D1302" s="3"/>
      <c r="E1302" s="3"/>
    </row>
    <row r="1303" spans="3:5" hidden="1" x14ac:dyDescent="0.25">
      <c r="C1303" s="3"/>
      <c r="D1303" s="3"/>
      <c r="E1303" s="3"/>
    </row>
    <row r="1304" spans="3:5" hidden="1" x14ac:dyDescent="0.25">
      <c r="C1304" s="3"/>
      <c r="D1304" s="3"/>
      <c r="E1304" s="3"/>
    </row>
    <row r="1305" spans="3:5" hidden="1" x14ac:dyDescent="0.25">
      <c r="C1305" s="3"/>
      <c r="D1305" s="3"/>
      <c r="E1305" s="3"/>
    </row>
    <row r="1306" spans="3:5" hidden="1" x14ac:dyDescent="0.25">
      <c r="C1306" s="3"/>
      <c r="D1306" s="3"/>
      <c r="E1306" s="3"/>
    </row>
    <row r="1307" spans="3:5" hidden="1" x14ac:dyDescent="0.25">
      <c r="C1307" s="3"/>
      <c r="D1307" s="3"/>
      <c r="E1307" s="3"/>
    </row>
    <row r="1308" spans="3:5" hidden="1" x14ac:dyDescent="0.25">
      <c r="C1308" s="3"/>
      <c r="D1308" s="3"/>
      <c r="E1308" s="3"/>
    </row>
    <row r="1309" spans="3:5" hidden="1" x14ac:dyDescent="0.25">
      <c r="C1309" s="3"/>
      <c r="D1309" s="3"/>
      <c r="E1309" s="3"/>
    </row>
    <row r="1310" spans="3:5" hidden="1" x14ac:dyDescent="0.25">
      <c r="C1310" s="3"/>
      <c r="D1310" s="3"/>
      <c r="E1310" s="3"/>
    </row>
    <row r="1311" spans="3:5" hidden="1" x14ac:dyDescent="0.25">
      <c r="C1311" s="3"/>
      <c r="D1311" s="3"/>
      <c r="E1311" s="3"/>
    </row>
    <row r="1312" spans="3:5" hidden="1" x14ac:dyDescent="0.25">
      <c r="C1312" s="3"/>
      <c r="D1312" s="3"/>
      <c r="E1312" s="3"/>
    </row>
    <row r="1313" spans="3:5" hidden="1" x14ac:dyDescent="0.25">
      <c r="C1313" s="3"/>
      <c r="D1313" s="3"/>
      <c r="E1313" s="3"/>
    </row>
    <row r="1314" spans="3:5" hidden="1" x14ac:dyDescent="0.25">
      <c r="C1314" s="3"/>
      <c r="D1314" s="3"/>
      <c r="E1314" s="3"/>
    </row>
    <row r="1315" spans="3:5" hidden="1" x14ac:dyDescent="0.25">
      <c r="C1315" s="3"/>
      <c r="D1315" s="3"/>
      <c r="E1315" s="3"/>
    </row>
    <row r="1316" spans="3:5" hidden="1" x14ac:dyDescent="0.25">
      <c r="C1316" s="3"/>
      <c r="D1316" s="3"/>
      <c r="E1316" s="3"/>
    </row>
    <row r="1317" spans="3:5" hidden="1" x14ac:dyDescent="0.25">
      <c r="C1317" s="3"/>
      <c r="D1317" s="3"/>
      <c r="E1317" s="3"/>
    </row>
    <row r="1318" spans="3:5" hidden="1" x14ac:dyDescent="0.25">
      <c r="C1318" s="3"/>
      <c r="D1318" s="3"/>
      <c r="E1318" s="3"/>
    </row>
    <row r="1319" spans="3:5" hidden="1" x14ac:dyDescent="0.25">
      <c r="C1319" s="3"/>
      <c r="D1319" s="3"/>
      <c r="E1319" s="3"/>
    </row>
    <row r="1320" spans="3:5" hidden="1" x14ac:dyDescent="0.25">
      <c r="C1320" s="3"/>
      <c r="D1320" s="3"/>
      <c r="E1320" s="3"/>
    </row>
    <row r="1321" spans="3:5" hidden="1" x14ac:dyDescent="0.25">
      <c r="C1321" s="3"/>
      <c r="D1321" s="3"/>
      <c r="E1321" s="3"/>
    </row>
    <row r="1322" spans="3:5" hidden="1" x14ac:dyDescent="0.25">
      <c r="C1322" s="3"/>
      <c r="D1322" s="3"/>
      <c r="E1322" s="3"/>
    </row>
    <row r="1323" spans="3:5" hidden="1" x14ac:dyDescent="0.25">
      <c r="C1323" s="3"/>
      <c r="D1323" s="3"/>
      <c r="E1323" s="3"/>
    </row>
    <row r="1324" spans="3:5" hidden="1" x14ac:dyDescent="0.25">
      <c r="C1324" s="3"/>
      <c r="D1324" s="3"/>
      <c r="E1324" s="3"/>
    </row>
    <row r="1325" spans="3:5" hidden="1" x14ac:dyDescent="0.25">
      <c r="C1325" s="3"/>
      <c r="D1325" s="3"/>
      <c r="E1325" s="3"/>
    </row>
    <row r="1326" spans="3:5" hidden="1" x14ac:dyDescent="0.25">
      <c r="C1326" s="3"/>
      <c r="D1326" s="3"/>
      <c r="E1326" s="3"/>
    </row>
    <row r="1327" spans="3:5" hidden="1" x14ac:dyDescent="0.25">
      <c r="C1327" s="3"/>
      <c r="D1327" s="3"/>
      <c r="E1327" s="3"/>
    </row>
    <row r="1328" spans="3:5" hidden="1" x14ac:dyDescent="0.25">
      <c r="C1328" s="3"/>
      <c r="D1328" s="3"/>
      <c r="E1328" s="3"/>
    </row>
    <row r="1329" spans="3:5" hidden="1" x14ac:dyDescent="0.25">
      <c r="C1329" s="3"/>
      <c r="D1329" s="3"/>
      <c r="E1329" s="3"/>
    </row>
    <row r="1330" spans="3:5" hidden="1" x14ac:dyDescent="0.25">
      <c r="C1330" s="3"/>
      <c r="D1330" s="3"/>
      <c r="E1330" s="3"/>
    </row>
    <row r="1331" spans="3:5" hidden="1" x14ac:dyDescent="0.25">
      <c r="C1331" s="3"/>
      <c r="D1331" s="3"/>
      <c r="E1331" s="3"/>
    </row>
    <row r="1332" spans="3:5" hidden="1" x14ac:dyDescent="0.25">
      <c r="C1332" s="3"/>
      <c r="D1332" s="3"/>
      <c r="E1332" s="3"/>
    </row>
    <row r="1333" spans="3:5" hidden="1" x14ac:dyDescent="0.25">
      <c r="C1333" s="3"/>
      <c r="D1333" s="3"/>
      <c r="E1333" s="3"/>
    </row>
    <row r="1334" spans="3:5" hidden="1" x14ac:dyDescent="0.25">
      <c r="C1334" s="3"/>
      <c r="D1334" s="3"/>
      <c r="E1334" s="3"/>
    </row>
    <row r="1335" spans="3:5" hidden="1" x14ac:dyDescent="0.25">
      <c r="C1335" s="3"/>
      <c r="D1335" s="3"/>
      <c r="E1335" s="3"/>
    </row>
    <row r="1336" spans="3:5" hidden="1" x14ac:dyDescent="0.25">
      <c r="C1336" s="3"/>
      <c r="D1336" s="3"/>
      <c r="E1336" s="3"/>
    </row>
    <row r="1337" spans="3:5" hidden="1" x14ac:dyDescent="0.25">
      <c r="C1337" s="3"/>
      <c r="D1337" s="3"/>
      <c r="E1337" s="3"/>
    </row>
    <row r="1338" spans="3:5" hidden="1" x14ac:dyDescent="0.25">
      <c r="C1338" s="3"/>
      <c r="D1338" s="3"/>
      <c r="E1338" s="3"/>
    </row>
    <row r="1339" spans="3:5" hidden="1" x14ac:dyDescent="0.25">
      <c r="C1339" s="3"/>
      <c r="D1339" s="3"/>
      <c r="E1339" s="3"/>
    </row>
    <row r="1340" spans="3:5" hidden="1" x14ac:dyDescent="0.25">
      <c r="C1340" s="3"/>
      <c r="D1340" s="3"/>
      <c r="E1340" s="3"/>
    </row>
    <row r="1341" spans="3:5" hidden="1" x14ac:dyDescent="0.25">
      <c r="C1341" s="3"/>
      <c r="D1341" s="3"/>
      <c r="E1341" s="3"/>
    </row>
    <row r="1342" spans="3:5" hidden="1" x14ac:dyDescent="0.25">
      <c r="C1342" s="3"/>
      <c r="D1342" s="3"/>
      <c r="E1342" s="3"/>
    </row>
    <row r="1343" spans="3:5" hidden="1" x14ac:dyDescent="0.25">
      <c r="C1343" s="3"/>
      <c r="D1343" s="3"/>
      <c r="E1343" s="3"/>
    </row>
    <row r="1344" spans="3:5" hidden="1" x14ac:dyDescent="0.25">
      <c r="C1344" s="3"/>
      <c r="D1344" s="3"/>
      <c r="E1344" s="3"/>
    </row>
    <row r="1345" spans="3:5" hidden="1" x14ac:dyDescent="0.25">
      <c r="C1345" s="3"/>
      <c r="D1345" s="3"/>
      <c r="E1345" s="3"/>
    </row>
    <row r="1346" spans="3:5" hidden="1" x14ac:dyDescent="0.25">
      <c r="C1346" s="3"/>
      <c r="D1346" s="3"/>
      <c r="E1346" s="3"/>
    </row>
    <row r="1347" spans="3:5" hidden="1" x14ac:dyDescent="0.25">
      <c r="C1347" s="3"/>
      <c r="D1347" s="3"/>
      <c r="E1347" s="3"/>
    </row>
    <row r="1348" spans="3:5" hidden="1" x14ac:dyDescent="0.25">
      <c r="C1348" s="3"/>
      <c r="D1348" s="3"/>
      <c r="E1348" s="3"/>
    </row>
    <row r="1349" spans="3:5" hidden="1" x14ac:dyDescent="0.25">
      <c r="C1349" s="3"/>
      <c r="D1349" s="3"/>
      <c r="E1349" s="3"/>
    </row>
    <row r="1350" spans="3:5" hidden="1" x14ac:dyDescent="0.25">
      <c r="C1350" s="3"/>
      <c r="D1350" s="3"/>
      <c r="E1350" s="3"/>
    </row>
    <row r="1351" spans="3:5" hidden="1" x14ac:dyDescent="0.25">
      <c r="C1351" s="3"/>
      <c r="D1351" s="3"/>
      <c r="E1351" s="3"/>
    </row>
    <row r="1352" spans="3:5" hidden="1" x14ac:dyDescent="0.25">
      <c r="C1352" s="3"/>
      <c r="D1352" s="3"/>
      <c r="E1352" s="3"/>
    </row>
    <row r="1353" spans="3:5" hidden="1" x14ac:dyDescent="0.25">
      <c r="C1353" s="3"/>
      <c r="D1353" s="3"/>
      <c r="E1353" s="3"/>
    </row>
    <row r="1354" spans="3:5" hidden="1" x14ac:dyDescent="0.25">
      <c r="C1354" s="3"/>
      <c r="D1354" s="3"/>
      <c r="E1354" s="3"/>
    </row>
    <row r="1355" spans="3:5" hidden="1" x14ac:dyDescent="0.25">
      <c r="C1355" s="3"/>
      <c r="D1355" s="3"/>
      <c r="E1355" s="3"/>
    </row>
    <row r="1356" spans="3:5" hidden="1" x14ac:dyDescent="0.25">
      <c r="C1356" s="3"/>
      <c r="D1356" s="3"/>
      <c r="E1356" s="3"/>
    </row>
    <row r="1357" spans="3:5" hidden="1" x14ac:dyDescent="0.25">
      <c r="C1357" s="3"/>
      <c r="D1357" s="3"/>
      <c r="E1357" s="3"/>
    </row>
    <row r="1358" spans="3:5" hidden="1" x14ac:dyDescent="0.25">
      <c r="C1358" s="3"/>
      <c r="D1358" s="3"/>
      <c r="E1358" s="3"/>
    </row>
    <row r="1359" spans="3:5" hidden="1" x14ac:dyDescent="0.25">
      <c r="C1359" s="3"/>
      <c r="D1359" s="3"/>
      <c r="E1359" s="3"/>
    </row>
    <row r="1360" spans="3:5" hidden="1" x14ac:dyDescent="0.25">
      <c r="C1360" s="3"/>
      <c r="D1360" s="3"/>
      <c r="E1360" s="3"/>
    </row>
    <row r="1361" spans="3:5" hidden="1" x14ac:dyDescent="0.25">
      <c r="C1361" s="3"/>
      <c r="D1361" s="3"/>
      <c r="E1361" s="3"/>
    </row>
    <row r="1362" spans="3:5" hidden="1" x14ac:dyDescent="0.25">
      <c r="C1362" s="3"/>
      <c r="D1362" s="3"/>
      <c r="E1362" s="3"/>
    </row>
    <row r="1363" spans="3:5" hidden="1" x14ac:dyDescent="0.25">
      <c r="C1363" s="3"/>
      <c r="D1363" s="3"/>
      <c r="E1363" s="3"/>
    </row>
    <row r="1364" spans="3:5" hidden="1" x14ac:dyDescent="0.25">
      <c r="C1364" s="3"/>
      <c r="D1364" s="3"/>
      <c r="E1364" s="3"/>
    </row>
    <row r="1365" spans="3:5" hidden="1" x14ac:dyDescent="0.25">
      <c r="C1365" s="3"/>
      <c r="D1365" s="3"/>
      <c r="E1365" s="3"/>
    </row>
    <row r="1366" spans="3:5" hidden="1" x14ac:dyDescent="0.25">
      <c r="C1366" s="3"/>
      <c r="D1366" s="3"/>
      <c r="E1366" s="3"/>
    </row>
    <row r="1367" spans="3:5" hidden="1" x14ac:dyDescent="0.25">
      <c r="C1367" s="3"/>
      <c r="D1367" s="3"/>
      <c r="E1367" s="3"/>
    </row>
    <row r="1368" spans="3:5" hidden="1" x14ac:dyDescent="0.25">
      <c r="C1368" s="3"/>
      <c r="D1368" s="3"/>
      <c r="E1368" s="3"/>
    </row>
    <row r="1369" spans="3:5" hidden="1" x14ac:dyDescent="0.25">
      <c r="C1369" s="3"/>
      <c r="D1369" s="3"/>
      <c r="E1369" s="3"/>
    </row>
    <row r="1370" spans="3:5" hidden="1" x14ac:dyDescent="0.25">
      <c r="C1370" s="3"/>
      <c r="D1370" s="3"/>
      <c r="E1370" s="3"/>
    </row>
    <row r="1371" spans="3:5" hidden="1" x14ac:dyDescent="0.25">
      <c r="C1371" s="3"/>
      <c r="D1371" s="3"/>
      <c r="E1371" s="3"/>
    </row>
    <row r="1372" spans="3:5" hidden="1" x14ac:dyDescent="0.25">
      <c r="C1372" s="3"/>
      <c r="D1372" s="3"/>
      <c r="E1372" s="3"/>
    </row>
    <row r="1373" spans="3:5" hidden="1" x14ac:dyDescent="0.25">
      <c r="C1373" s="3"/>
      <c r="D1373" s="3"/>
      <c r="E1373" s="3"/>
    </row>
    <row r="1374" spans="3:5" hidden="1" x14ac:dyDescent="0.25">
      <c r="C1374" s="3"/>
      <c r="D1374" s="3"/>
      <c r="E1374" s="3"/>
    </row>
    <row r="1375" spans="3:5" hidden="1" x14ac:dyDescent="0.25">
      <c r="C1375" s="3"/>
      <c r="D1375" s="3"/>
      <c r="E1375" s="3"/>
    </row>
    <row r="1376" spans="3:5" hidden="1" x14ac:dyDescent="0.25">
      <c r="C1376" s="3"/>
      <c r="D1376" s="3"/>
      <c r="E1376" s="3"/>
    </row>
    <row r="1377" spans="3:5" hidden="1" x14ac:dyDescent="0.25">
      <c r="C1377" s="3"/>
      <c r="D1377" s="3"/>
      <c r="E1377" s="3"/>
    </row>
    <row r="1378" spans="3:5" hidden="1" x14ac:dyDescent="0.25">
      <c r="C1378" s="3"/>
      <c r="D1378" s="3"/>
      <c r="E1378" s="3"/>
    </row>
    <row r="1379" spans="3:5" hidden="1" x14ac:dyDescent="0.25">
      <c r="C1379" s="3"/>
      <c r="D1379" s="3"/>
      <c r="E1379" s="3"/>
    </row>
    <row r="1380" spans="3:5" hidden="1" x14ac:dyDescent="0.25">
      <c r="C1380" s="3"/>
      <c r="D1380" s="3"/>
      <c r="E1380" s="3"/>
    </row>
    <row r="1381" spans="3:5" hidden="1" x14ac:dyDescent="0.25">
      <c r="C1381" s="3"/>
      <c r="D1381" s="3"/>
      <c r="E1381" s="3"/>
    </row>
    <row r="1382" spans="3:5" hidden="1" x14ac:dyDescent="0.25">
      <c r="C1382" s="3"/>
      <c r="D1382" s="3"/>
      <c r="E1382" s="3"/>
    </row>
    <row r="1383" spans="3:5" hidden="1" x14ac:dyDescent="0.25">
      <c r="C1383" s="3"/>
      <c r="D1383" s="3"/>
      <c r="E1383" s="3"/>
    </row>
    <row r="1384" spans="3:5" hidden="1" x14ac:dyDescent="0.25">
      <c r="C1384" s="3"/>
      <c r="D1384" s="3"/>
      <c r="E1384" s="3"/>
    </row>
    <row r="1385" spans="3:5" hidden="1" x14ac:dyDescent="0.25">
      <c r="C1385" s="3"/>
      <c r="D1385" s="3"/>
      <c r="E1385" s="3"/>
    </row>
    <row r="1386" spans="3:5" hidden="1" x14ac:dyDescent="0.25">
      <c r="C1386" s="3"/>
      <c r="D1386" s="3"/>
      <c r="E1386" s="3"/>
    </row>
    <row r="1387" spans="3:5" hidden="1" x14ac:dyDescent="0.25">
      <c r="C1387" s="3"/>
      <c r="D1387" s="3"/>
      <c r="E1387" s="3"/>
    </row>
    <row r="1388" spans="3:5" hidden="1" x14ac:dyDescent="0.25">
      <c r="C1388" s="3"/>
      <c r="D1388" s="3"/>
      <c r="E1388" s="3"/>
    </row>
    <row r="1389" spans="3:5" hidden="1" x14ac:dyDescent="0.25">
      <c r="C1389" s="3"/>
      <c r="D1389" s="3"/>
      <c r="E1389" s="3"/>
    </row>
    <row r="1390" spans="3:5" hidden="1" x14ac:dyDescent="0.25">
      <c r="C1390" s="3"/>
      <c r="D1390" s="3"/>
      <c r="E1390" s="3"/>
    </row>
    <row r="1391" spans="3:5" hidden="1" x14ac:dyDescent="0.25">
      <c r="C1391" s="3"/>
      <c r="D1391" s="3"/>
      <c r="E1391" s="3"/>
    </row>
    <row r="1392" spans="3:5" hidden="1" x14ac:dyDescent="0.25">
      <c r="C1392" s="3"/>
      <c r="D1392" s="3"/>
      <c r="E1392" s="3"/>
    </row>
    <row r="1393" spans="3:5" hidden="1" x14ac:dyDescent="0.25">
      <c r="C1393" s="3"/>
      <c r="D1393" s="3"/>
      <c r="E1393" s="3"/>
    </row>
    <row r="1394" spans="3:5" hidden="1" x14ac:dyDescent="0.25">
      <c r="C1394" s="3"/>
      <c r="D1394" s="3"/>
      <c r="E1394" s="3"/>
    </row>
    <row r="1395" spans="3:5" hidden="1" x14ac:dyDescent="0.25">
      <c r="C1395" s="3"/>
      <c r="D1395" s="3"/>
      <c r="E1395" s="3"/>
    </row>
    <row r="1396" spans="3:5" hidden="1" x14ac:dyDescent="0.25">
      <c r="C1396" s="3"/>
      <c r="D1396" s="3"/>
      <c r="E1396" s="3"/>
    </row>
    <row r="1397" spans="3:5" hidden="1" x14ac:dyDescent="0.25">
      <c r="C1397" s="3"/>
      <c r="D1397" s="3"/>
      <c r="E1397" s="3"/>
    </row>
    <row r="1398" spans="3:5" hidden="1" x14ac:dyDescent="0.25">
      <c r="C1398" s="3"/>
      <c r="D1398" s="3"/>
      <c r="E1398" s="3"/>
    </row>
    <row r="1399" spans="3:5" hidden="1" x14ac:dyDescent="0.25">
      <c r="C1399" s="3"/>
      <c r="D1399" s="3"/>
      <c r="E1399" s="3"/>
    </row>
    <row r="1400" spans="3:5" hidden="1" x14ac:dyDescent="0.25">
      <c r="C1400" s="3"/>
      <c r="D1400" s="3"/>
      <c r="E1400" s="3"/>
    </row>
    <row r="1401" spans="3:5" hidden="1" x14ac:dyDescent="0.25">
      <c r="C1401" s="3"/>
      <c r="D1401" s="3"/>
      <c r="E1401" s="3"/>
    </row>
    <row r="1402" spans="3:5" hidden="1" x14ac:dyDescent="0.25">
      <c r="C1402" s="3"/>
      <c r="D1402" s="3"/>
      <c r="E1402" s="3"/>
    </row>
    <row r="1403" spans="3:5" hidden="1" x14ac:dyDescent="0.25">
      <c r="C1403" s="3"/>
      <c r="D1403" s="3"/>
      <c r="E1403" s="3"/>
    </row>
    <row r="1404" spans="3:5" hidden="1" x14ac:dyDescent="0.25">
      <c r="C1404" s="3"/>
      <c r="D1404" s="3"/>
      <c r="E1404" s="3"/>
    </row>
    <row r="1405" spans="3:5" hidden="1" x14ac:dyDescent="0.25">
      <c r="C1405" s="3"/>
      <c r="D1405" s="3"/>
      <c r="E1405" s="3"/>
    </row>
    <row r="1406" spans="3:5" hidden="1" x14ac:dyDescent="0.25">
      <c r="C1406" s="3"/>
      <c r="D1406" s="3"/>
      <c r="E1406" s="3"/>
    </row>
    <row r="1407" spans="3:5" hidden="1" x14ac:dyDescent="0.25">
      <c r="C1407" s="3"/>
      <c r="D1407" s="3"/>
      <c r="E1407" s="3"/>
    </row>
    <row r="1408" spans="3:5" hidden="1" x14ac:dyDescent="0.25">
      <c r="C1408" s="3"/>
      <c r="D1408" s="3"/>
      <c r="E1408" s="3"/>
    </row>
    <row r="1409" spans="3:5" hidden="1" x14ac:dyDescent="0.25">
      <c r="C1409" s="3"/>
      <c r="D1409" s="3"/>
      <c r="E1409" s="3"/>
    </row>
    <row r="1410" spans="3:5" hidden="1" x14ac:dyDescent="0.25">
      <c r="C1410" s="3"/>
      <c r="D1410" s="3"/>
      <c r="E1410" s="3"/>
    </row>
    <row r="1411" spans="3:5" hidden="1" x14ac:dyDescent="0.25">
      <c r="C1411" s="3"/>
      <c r="D1411" s="3"/>
      <c r="E1411" s="3"/>
    </row>
    <row r="1412" spans="3:5" hidden="1" x14ac:dyDescent="0.25">
      <c r="C1412" s="3"/>
      <c r="D1412" s="3"/>
      <c r="E1412" s="3"/>
    </row>
    <row r="1413" spans="3:5" hidden="1" x14ac:dyDescent="0.25">
      <c r="C1413" s="3"/>
      <c r="D1413" s="3"/>
      <c r="E1413" s="3"/>
    </row>
    <row r="1414" spans="3:5" hidden="1" x14ac:dyDescent="0.25">
      <c r="C1414" s="3"/>
      <c r="D1414" s="3"/>
      <c r="E1414" s="3"/>
    </row>
    <row r="1415" spans="3:5" hidden="1" x14ac:dyDescent="0.25">
      <c r="C1415" s="3"/>
      <c r="D1415" s="3"/>
      <c r="E1415" s="3"/>
    </row>
    <row r="1416" spans="3:5" hidden="1" x14ac:dyDescent="0.25">
      <c r="C1416" s="3"/>
      <c r="D1416" s="3"/>
      <c r="E1416" s="3"/>
    </row>
    <row r="1417" spans="3:5" hidden="1" x14ac:dyDescent="0.25">
      <c r="C1417" s="3"/>
      <c r="D1417" s="3"/>
      <c r="E1417" s="3"/>
    </row>
    <row r="1418" spans="3:5" hidden="1" x14ac:dyDescent="0.25">
      <c r="C1418" s="3"/>
      <c r="D1418" s="3"/>
      <c r="E1418" s="3"/>
    </row>
    <row r="1419" spans="3:5" hidden="1" x14ac:dyDescent="0.25">
      <c r="C1419" s="3"/>
      <c r="D1419" s="3"/>
      <c r="E1419" s="3"/>
    </row>
    <row r="1420" spans="3:5" hidden="1" x14ac:dyDescent="0.25">
      <c r="C1420" s="3"/>
      <c r="D1420" s="3"/>
      <c r="E1420" s="3"/>
    </row>
    <row r="1421" spans="3:5" hidden="1" x14ac:dyDescent="0.25">
      <c r="C1421" s="3"/>
      <c r="D1421" s="3"/>
      <c r="E1421" s="3"/>
    </row>
    <row r="1422" spans="3:5" hidden="1" x14ac:dyDescent="0.25">
      <c r="C1422" s="3"/>
      <c r="D1422" s="3"/>
      <c r="E1422" s="3"/>
    </row>
    <row r="1423" spans="3:5" hidden="1" x14ac:dyDescent="0.25">
      <c r="C1423" s="3"/>
      <c r="D1423" s="3"/>
      <c r="E1423" s="3"/>
    </row>
    <row r="1424" spans="3:5" hidden="1" x14ac:dyDescent="0.25">
      <c r="C1424" s="3"/>
      <c r="D1424" s="3"/>
      <c r="E1424" s="3"/>
    </row>
    <row r="1425" spans="3:5" hidden="1" x14ac:dyDescent="0.25">
      <c r="C1425" s="3"/>
      <c r="D1425" s="3"/>
      <c r="E1425" s="3"/>
    </row>
    <row r="1426" spans="3:5" hidden="1" x14ac:dyDescent="0.25">
      <c r="C1426" s="3"/>
      <c r="D1426" s="3"/>
      <c r="E1426" s="3"/>
    </row>
    <row r="1427" spans="3:5" hidden="1" x14ac:dyDescent="0.25">
      <c r="C1427" s="3"/>
      <c r="D1427" s="3"/>
      <c r="E1427" s="3"/>
    </row>
    <row r="1428" spans="3:5" hidden="1" x14ac:dyDescent="0.25">
      <c r="C1428" s="3"/>
      <c r="D1428" s="3"/>
      <c r="E1428" s="3"/>
    </row>
    <row r="1429" spans="3:5" hidden="1" x14ac:dyDescent="0.25">
      <c r="C1429" s="3"/>
      <c r="D1429" s="3"/>
      <c r="E1429" s="3"/>
    </row>
    <row r="1430" spans="3:5" hidden="1" x14ac:dyDescent="0.25">
      <c r="C1430" s="3"/>
      <c r="D1430" s="3"/>
      <c r="E1430" s="3"/>
    </row>
    <row r="1431" spans="3:5" hidden="1" x14ac:dyDescent="0.25">
      <c r="C1431" s="3"/>
      <c r="D1431" s="3"/>
      <c r="E1431" s="3"/>
    </row>
    <row r="1432" spans="3:5" hidden="1" x14ac:dyDescent="0.25">
      <c r="C1432" s="3"/>
      <c r="D1432" s="3"/>
      <c r="E1432" s="3"/>
    </row>
    <row r="1433" spans="3:5" hidden="1" x14ac:dyDescent="0.25">
      <c r="C1433" s="3"/>
      <c r="D1433" s="3"/>
      <c r="E1433" s="3"/>
    </row>
    <row r="1434" spans="3:5" hidden="1" x14ac:dyDescent="0.25">
      <c r="C1434" s="3"/>
      <c r="D1434" s="3"/>
      <c r="E1434" s="3"/>
    </row>
    <row r="1435" spans="3:5" hidden="1" x14ac:dyDescent="0.25">
      <c r="C1435" s="3"/>
      <c r="D1435" s="3"/>
      <c r="E1435" s="3"/>
    </row>
    <row r="1436" spans="3:5" hidden="1" x14ac:dyDescent="0.25">
      <c r="C1436" s="3"/>
      <c r="D1436" s="3"/>
      <c r="E1436" s="3"/>
    </row>
    <row r="1437" spans="3:5" hidden="1" x14ac:dyDescent="0.25">
      <c r="C1437" s="3"/>
      <c r="D1437" s="3"/>
      <c r="E1437" s="3"/>
    </row>
    <row r="1438" spans="3:5" hidden="1" x14ac:dyDescent="0.25">
      <c r="C1438" s="3"/>
      <c r="D1438" s="3"/>
      <c r="E1438" s="3"/>
    </row>
    <row r="1439" spans="3:5" hidden="1" x14ac:dyDescent="0.25">
      <c r="C1439" s="3"/>
      <c r="D1439" s="3"/>
      <c r="E1439" s="3"/>
    </row>
    <row r="1440" spans="3:5" hidden="1" x14ac:dyDescent="0.25">
      <c r="C1440" s="3"/>
      <c r="D1440" s="3"/>
      <c r="E1440" s="3"/>
    </row>
    <row r="1441" spans="3:5" hidden="1" x14ac:dyDescent="0.25">
      <c r="C1441" s="3"/>
      <c r="D1441" s="3"/>
      <c r="E1441" s="3"/>
    </row>
    <row r="1442" spans="3:5" hidden="1" x14ac:dyDescent="0.25">
      <c r="C1442" s="3"/>
      <c r="D1442" s="3"/>
      <c r="E1442" s="3"/>
    </row>
    <row r="1443" spans="3:5" hidden="1" x14ac:dyDescent="0.25">
      <c r="C1443" s="3"/>
      <c r="D1443" s="3"/>
      <c r="E1443" s="3"/>
    </row>
    <row r="1444" spans="3:5" hidden="1" x14ac:dyDescent="0.25">
      <c r="C1444" s="3"/>
      <c r="D1444" s="3"/>
      <c r="E1444" s="3"/>
    </row>
    <row r="1445" spans="3:5" hidden="1" x14ac:dyDescent="0.25">
      <c r="C1445" s="3"/>
      <c r="D1445" s="3"/>
      <c r="E1445" s="3"/>
    </row>
    <row r="1446" spans="3:5" hidden="1" x14ac:dyDescent="0.25">
      <c r="C1446" s="3"/>
      <c r="D1446" s="3"/>
      <c r="E1446" s="3"/>
    </row>
    <row r="1447" spans="3:5" hidden="1" x14ac:dyDescent="0.25">
      <c r="C1447" s="3"/>
      <c r="D1447" s="3"/>
      <c r="E1447" s="3"/>
    </row>
    <row r="1448" spans="3:5" hidden="1" x14ac:dyDescent="0.25">
      <c r="C1448" s="3"/>
      <c r="D1448" s="3"/>
      <c r="E1448" s="3"/>
    </row>
    <row r="1449" spans="3:5" hidden="1" x14ac:dyDescent="0.25">
      <c r="C1449" s="3"/>
      <c r="D1449" s="3"/>
      <c r="E1449" s="3"/>
    </row>
    <row r="1450" spans="3:5" hidden="1" x14ac:dyDescent="0.25">
      <c r="C1450" s="3"/>
      <c r="D1450" s="3"/>
      <c r="E1450" s="3"/>
    </row>
    <row r="1451" spans="3:5" hidden="1" x14ac:dyDescent="0.25">
      <c r="C1451" s="3"/>
      <c r="D1451" s="3"/>
      <c r="E1451" s="3"/>
    </row>
    <row r="1452" spans="3:5" hidden="1" x14ac:dyDescent="0.25">
      <c r="C1452" s="3"/>
      <c r="D1452" s="3"/>
      <c r="E1452" s="3"/>
    </row>
    <row r="1453" spans="3:5" hidden="1" x14ac:dyDescent="0.25">
      <c r="C1453" s="3"/>
      <c r="D1453" s="3"/>
      <c r="E1453" s="3"/>
    </row>
    <row r="1454" spans="3:5" hidden="1" x14ac:dyDescent="0.25">
      <c r="C1454" s="3"/>
      <c r="D1454" s="3"/>
      <c r="E1454" s="3"/>
    </row>
    <row r="1455" spans="3:5" hidden="1" x14ac:dyDescent="0.25">
      <c r="C1455" s="3"/>
      <c r="D1455" s="3"/>
      <c r="E1455" s="3"/>
    </row>
    <row r="1456" spans="3:5" hidden="1" x14ac:dyDescent="0.25">
      <c r="C1456" s="3"/>
      <c r="D1456" s="3"/>
      <c r="E1456" s="3"/>
    </row>
    <row r="1457" spans="3:5" hidden="1" x14ac:dyDescent="0.25">
      <c r="C1457" s="3"/>
      <c r="D1457" s="3"/>
      <c r="E1457" s="3"/>
    </row>
    <row r="1458" spans="3:5" hidden="1" x14ac:dyDescent="0.25">
      <c r="C1458" s="3"/>
      <c r="D1458" s="3"/>
      <c r="E1458" s="3"/>
    </row>
    <row r="1459" spans="3:5" hidden="1" x14ac:dyDescent="0.25">
      <c r="C1459" s="3"/>
      <c r="D1459" s="3"/>
      <c r="E1459" s="3"/>
    </row>
    <row r="1460" spans="3:5" hidden="1" x14ac:dyDescent="0.25">
      <c r="C1460" s="3"/>
      <c r="D1460" s="3"/>
      <c r="E1460" s="3"/>
    </row>
    <row r="1461" spans="3:5" hidden="1" x14ac:dyDescent="0.25">
      <c r="C1461" s="3"/>
      <c r="D1461" s="3"/>
      <c r="E1461" s="3"/>
    </row>
    <row r="1462" spans="3:5" hidden="1" x14ac:dyDescent="0.25">
      <c r="C1462" s="3"/>
      <c r="D1462" s="3"/>
      <c r="E1462" s="3"/>
    </row>
    <row r="1463" spans="3:5" hidden="1" x14ac:dyDescent="0.25">
      <c r="C1463" s="3"/>
      <c r="D1463" s="3"/>
      <c r="E1463" s="3"/>
    </row>
    <row r="1464" spans="3:5" hidden="1" x14ac:dyDescent="0.25">
      <c r="C1464" s="3"/>
      <c r="D1464" s="3"/>
      <c r="E1464" s="3"/>
    </row>
    <row r="1465" spans="3:5" hidden="1" x14ac:dyDescent="0.25">
      <c r="C1465" s="3"/>
      <c r="D1465" s="3"/>
      <c r="E1465" s="3"/>
    </row>
    <row r="1466" spans="3:5" hidden="1" x14ac:dyDescent="0.25">
      <c r="C1466" s="3"/>
      <c r="D1466" s="3"/>
      <c r="E1466" s="3"/>
    </row>
    <row r="1467" spans="3:5" hidden="1" x14ac:dyDescent="0.25">
      <c r="C1467" s="3"/>
      <c r="D1467" s="3"/>
      <c r="E1467" s="3"/>
    </row>
    <row r="1468" spans="3:5" hidden="1" x14ac:dyDescent="0.25">
      <c r="C1468" s="3"/>
      <c r="D1468" s="3"/>
      <c r="E1468" s="3"/>
    </row>
    <row r="1469" spans="3:5" hidden="1" x14ac:dyDescent="0.25">
      <c r="C1469" s="3"/>
      <c r="D1469" s="3"/>
      <c r="E1469" s="3"/>
    </row>
    <row r="1470" spans="3:5" hidden="1" x14ac:dyDescent="0.25">
      <c r="C1470" s="3"/>
      <c r="D1470" s="3"/>
      <c r="E1470" s="3"/>
    </row>
    <row r="1471" spans="3:5" hidden="1" x14ac:dyDescent="0.25">
      <c r="C1471" s="3"/>
      <c r="D1471" s="3"/>
      <c r="E1471" s="3"/>
    </row>
    <row r="1472" spans="3:5" hidden="1" x14ac:dyDescent="0.25">
      <c r="C1472" s="3"/>
      <c r="D1472" s="3"/>
      <c r="E1472" s="3"/>
    </row>
    <row r="1473" spans="3:5" hidden="1" x14ac:dyDescent="0.25">
      <c r="C1473" s="3"/>
      <c r="D1473" s="3"/>
      <c r="E1473" s="3"/>
    </row>
    <row r="1474" spans="3:5" hidden="1" x14ac:dyDescent="0.25">
      <c r="C1474" s="3"/>
      <c r="D1474" s="3"/>
      <c r="E1474" s="3"/>
    </row>
    <row r="1475" spans="3:5" hidden="1" x14ac:dyDescent="0.25">
      <c r="C1475" s="3"/>
      <c r="D1475" s="3"/>
      <c r="E1475" s="3"/>
    </row>
    <row r="1476" spans="3:5" hidden="1" x14ac:dyDescent="0.25">
      <c r="C1476" s="3"/>
      <c r="D1476" s="3"/>
      <c r="E1476" s="3"/>
    </row>
    <row r="1477" spans="3:5" hidden="1" x14ac:dyDescent="0.25">
      <c r="C1477" s="3"/>
      <c r="D1477" s="3"/>
      <c r="E1477" s="3"/>
    </row>
    <row r="1478" spans="3:5" hidden="1" x14ac:dyDescent="0.25">
      <c r="C1478" s="3"/>
      <c r="D1478" s="3"/>
      <c r="E1478" s="3"/>
    </row>
    <row r="1479" spans="3:5" hidden="1" x14ac:dyDescent="0.25">
      <c r="C1479" s="3"/>
      <c r="D1479" s="3"/>
      <c r="E1479" s="3"/>
    </row>
    <row r="1480" spans="3:5" hidden="1" x14ac:dyDescent="0.25">
      <c r="C1480" s="3"/>
      <c r="D1480" s="3"/>
      <c r="E1480" s="3"/>
    </row>
    <row r="1481" spans="3:5" hidden="1" x14ac:dyDescent="0.25">
      <c r="C1481" s="3"/>
      <c r="D1481" s="3"/>
      <c r="E1481" s="3"/>
    </row>
    <row r="1482" spans="3:5" hidden="1" x14ac:dyDescent="0.25">
      <c r="C1482" s="3"/>
      <c r="D1482" s="3"/>
      <c r="E1482" s="3"/>
    </row>
    <row r="1483" spans="3:5" hidden="1" x14ac:dyDescent="0.25">
      <c r="C1483" s="3"/>
      <c r="D1483" s="3"/>
      <c r="E1483" s="3"/>
    </row>
    <row r="1484" spans="3:5" hidden="1" x14ac:dyDescent="0.25">
      <c r="C1484" s="3"/>
      <c r="D1484" s="3"/>
      <c r="E1484" s="3"/>
    </row>
    <row r="1485" spans="3:5" hidden="1" x14ac:dyDescent="0.25">
      <c r="C1485" s="3"/>
      <c r="D1485" s="3"/>
      <c r="E1485" s="3"/>
    </row>
    <row r="1486" spans="3:5" hidden="1" x14ac:dyDescent="0.25">
      <c r="C1486" s="3"/>
      <c r="D1486" s="3"/>
      <c r="E1486" s="3"/>
    </row>
    <row r="1487" spans="3:5" hidden="1" x14ac:dyDescent="0.25">
      <c r="C1487" s="3"/>
      <c r="D1487" s="3"/>
      <c r="E1487" s="3"/>
    </row>
    <row r="1488" spans="3:5" hidden="1" x14ac:dyDescent="0.25">
      <c r="C1488" s="3"/>
      <c r="D1488" s="3"/>
      <c r="E1488" s="3"/>
    </row>
    <row r="1489" spans="3:5" hidden="1" x14ac:dyDescent="0.25">
      <c r="C1489" s="3"/>
      <c r="D1489" s="3"/>
      <c r="E1489" s="3"/>
    </row>
    <row r="1490" spans="3:5" hidden="1" x14ac:dyDescent="0.25">
      <c r="C1490" s="3"/>
      <c r="D1490" s="3"/>
      <c r="E1490" s="3"/>
    </row>
    <row r="1491" spans="3:5" hidden="1" x14ac:dyDescent="0.25">
      <c r="C1491" s="3"/>
      <c r="D1491" s="3"/>
      <c r="E1491" s="3"/>
    </row>
    <row r="1492" spans="3:5" hidden="1" x14ac:dyDescent="0.25">
      <c r="C1492" s="3"/>
      <c r="D1492" s="3"/>
      <c r="E1492" s="3"/>
    </row>
    <row r="1493" spans="3:5" hidden="1" x14ac:dyDescent="0.25">
      <c r="C1493" s="3"/>
      <c r="D1493" s="3"/>
      <c r="E1493" s="3"/>
    </row>
    <row r="1494" spans="3:5" hidden="1" x14ac:dyDescent="0.25">
      <c r="C1494" s="3"/>
      <c r="D1494" s="3"/>
      <c r="E1494" s="3"/>
    </row>
    <row r="1495" spans="3:5" hidden="1" x14ac:dyDescent="0.25">
      <c r="C1495" s="3"/>
      <c r="D1495" s="3"/>
      <c r="E1495" s="3"/>
    </row>
    <row r="1496" spans="3:5" hidden="1" x14ac:dyDescent="0.25">
      <c r="C1496" s="3"/>
      <c r="D1496" s="3"/>
      <c r="E1496" s="3"/>
    </row>
    <row r="1497" spans="3:5" hidden="1" x14ac:dyDescent="0.25">
      <c r="C1497" s="3"/>
      <c r="D1497" s="3"/>
      <c r="E1497" s="3"/>
    </row>
    <row r="1498" spans="3:5" hidden="1" x14ac:dyDescent="0.25">
      <c r="C1498" s="3"/>
      <c r="D1498" s="3"/>
      <c r="E1498" s="3"/>
    </row>
    <row r="1499" spans="3:5" hidden="1" x14ac:dyDescent="0.25">
      <c r="C1499" s="3"/>
      <c r="D1499" s="3"/>
      <c r="E1499" s="3"/>
    </row>
    <row r="1500" spans="3:5" hidden="1" x14ac:dyDescent="0.25">
      <c r="C1500" s="3"/>
      <c r="D1500" s="3"/>
      <c r="E1500" s="3"/>
    </row>
    <row r="1501" spans="3:5" hidden="1" x14ac:dyDescent="0.25">
      <c r="C1501" s="3"/>
      <c r="D1501" s="3"/>
      <c r="E1501" s="3"/>
    </row>
    <row r="1502" spans="3:5" hidden="1" x14ac:dyDescent="0.25">
      <c r="C1502" s="3"/>
      <c r="D1502" s="3"/>
      <c r="E1502" s="3"/>
    </row>
    <row r="1503" spans="3:5" hidden="1" x14ac:dyDescent="0.25">
      <c r="C1503" s="3"/>
      <c r="D1503" s="3"/>
      <c r="E1503" s="3"/>
    </row>
    <row r="1504" spans="3:5" hidden="1" x14ac:dyDescent="0.25">
      <c r="C1504" s="3"/>
      <c r="D1504" s="3"/>
      <c r="E1504" s="3"/>
    </row>
    <row r="1505" spans="3:5" hidden="1" x14ac:dyDescent="0.25">
      <c r="C1505" s="3"/>
      <c r="D1505" s="3"/>
      <c r="E1505" s="3"/>
    </row>
    <row r="1506" spans="3:5" hidden="1" x14ac:dyDescent="0.25">
      <c r="C1506" s="3"/>
      <c r="D1506" s="3"/>
      <c r="E1506" s="3"/>
    </row>
    <row r="1507" spans="3:5" hidden="1" x14ac:dyDescent="0.25">
      <c r="C1507" s="3"/>
      <c r="D1507" s="3"/>
      <c r="E1507" s="3"/>
    </row>
    <row r="1508" spans="3:5" hidden="1" x14ac:dyDescent="0.25">
      <c r="C1508" s="3"/>
      <c r="D1508" s="3"/>
      <c r="E1508" s="3"/>
    </row>
    <row r="1509" spans="3:5" hidden="1" x14ac:dyDescent="0.25">
      <c r="C1509" s="3"/>
      <c r="D1509" s="3"/>
      <c r="E1509" s="3"/>
    </row>
    <row r="1510" spans="3:5" hidden="1" x14ac:dyDescent="0.25">
      <c r="C1510" s="3"/>
      <c r="D1510" s="3"/>
      <c r="E1510" s="3"/>
    </row>
    <row r="1511" spans="3:5" hidden="1" x14ac:dyDescent="0.25">
      <c r="C1511" s="3"/>
      <c r="D1511" s="3"/>
      <c r="E1511" s="3"/>
    </row>
    <row r="1512" spans="3:5" hidden="1" x14ac:dyDescent="0.25">
      <c r="C1512" s="3"/>
      <c r="D1512" s="3"/>
      <c r="E1512" s="3"/>
    </row>
    <row r="1513" spans="3:5" hidden="1" x14ac:dyDescent="0.25">
      <c r="C1513" s="3"/>
      <c r="D1513" s="3"/>
      <c r="E1513" s="3"/>
    </row>
    <row r="1514" spans="3:5" hidden="1" x14ac:dyDescent="0.25">
      <c r="C1514" s="3"/>
      <c r="D1514" s="3"/>
      <c r="E1514" s="3"/>
    </row>
    <row r="1515" spans="3:5" hidden="1" x14ac:dyDescent="0.25">
      <c r="C1515" s="3"/>
      <c r="D1515" s="3"/>
      <c r="E1515" s="3"/>
    </row>
    <row r="1516" spans="3:5" hidden="1" x14ac:dyDescent="0.25">
      <c r="C1516" s="3"/>
      <c r="D1516" s="3"/>
      <c r="E1516" s="3"/>
    </row>
    <row r="1517" spans="3:5" hidden="1" x14ac:dyDescent="0.25">
      <c r="C1517" s="3"/>
      <c r="D1517" s="3"/>
      <c r="E1517" s="3"/>
    </row>
    <row r="1518" spans="3:5" hidden="1" x14ac:dyDescent="0.25">
      <c r="C1518" s="3"/>
      <c r="D1518" s="3"/>
      <c r="E1518" s="3"/>
    </row>
    <row r="1519" spans="3:5" hidden="1" x14ac:dyDescent="0.25">
      <c r="C1519" s="3"/>
      <c r="D1519" s="3"/>
      <c r="E1519" s="3"/>
    </row>
    <row r="1520" spans="3:5" hidden="1" x14ac:dyDescent="0.25">
      <c r="C1520" s="3"/>
      <c r="D1520" s="3"/>
      <c r="E1520" s="3"/>
    </row>
    <row r="1521" spans="3:5" hidden="1" x14ac:dyDescent="0.25">
      <c r="C1521" s="3"/>
      <c r="D1521" s="3"/>
      <c r="E1521" s="3"/>
    </row>
    <row r="1522" spans="3:5" hidden="1" x14ac:dyDescent="0.25">
      <c r="C1522" s="3"/>
      <c r="D1522" s="3"/>
      <c r="E1522" s="3"/>
    </row>
    <row r="1523" spans="3:5" hidden="1" x14ac:dyDescent="0.25">
      <c r="C1523" s="3"/>
      <c r="D1523" s="3"/>
      <c r="E1523" s="3"/>
    </row>
    <row r="1524" spans="3:5" hidden="1" x14ac:dyDescent="0.25">
      <c r="C1524" s="3"/>
      <c r="D1524" s="3"/>
      <c r="E1524" s="3"/>
    </row>
    <row r="1525" spans="3:5" hidden="1" x14ac:dyDescent="0.25">
      <c r="C1525" s="3"/>
      <c r="D1525" s="3"/>
      <c r="E1525" s="3"/>
    </row>
    <row r="1526" spans="3:5" hidden="1" x14ac:dyDescent="0.25">
      <c r="C1526" s="3"/>
      <c r="D1526" s="3"/>
      <c r="E1526" s="3"/>
    </row>
    <row r="1527" spans="3:5" hidden="1" x14ac:dyDescent="0.25">
      <c r="C1527" s="3"/>
      <c r="D1527" s="3"/>
      <c r="E1527" s="3"/>
    </row>
    <row r="1528" spans="3:5" hidden="1" x14ac:dyDescent="0.25">
      <c r="C1528" s="3"/>
      <c r="D1528" s="3"/>
      <c r="E1528" s="3"/>
    </row>
    <row r="1529" spans="3:5" hidden="1" x14ac:dyDescent="0.25">
      <c r="C1529" s="3"/>
      <c r="D1529" s="3"/>
      <c r="E1529" s="3"/>
    </row>
    <row r="1530" spans="3:5" hidden="1" x14ac:dyDescent="0.25">
      <c r="C1530" s="3"/>
      <c r="D1530" s="3"/>
      <c r="E1530" s="3"/>
    </row>
    <row r="1531" spans="3:5" hidden="1" x14ac:dyDescent="0.25">
      <c r="C1531" s="3"/>
      <c r="D1531" s="3"/>
      <c r="E1531" s="3"/>
    </row>
    <row r="1532" spans="3:5" hidden="1" x14ac:dyDescent="0.25">
      <c r="C1532" s="3"/>
      <c r="D1532" s="3"/>
      <c r="E1532" s="3"/>
    </row>
    <row r="1533" spans="3:5" hidden="1" x14ac:dyDescent="0.25">
      <c r="C1533" s="3"/>
      <c r="D1533" s="3"/>
      <c r="E1533" s="3"/>
    </row>
    <row r="1534" spans="3:5" hidden="1" x14ac:dyDescent="0.25">
      <c r="C1534" s="3"/>
      <c r="D1534" s="3"/>
      <c r="E1534" s="3"/>
    </row>
    <row r="1535" spans="3:5" hidden="1" x14ac:dyDescent="0.25">
      <c r="C1535" s="3"/>
      <c r="D1535" s="3"/>
      <c r="E1535" s="3"/>
    </row>
    <row r="1536" spans="3:5" hidden="1" x14ac:dyDescent="0.25">
      <c r="C1536" s="3"/>
      <c r="D1536" s="3"/>
      <c r="E1536" s="3"/>
    </row>
    <row r="1537" spans="3:5" hidden="1" x14ac:dyDescent="0.25">
      <c r="C1537" s="3"/>
      <c r="D1537" s="3"/>
      <c r="E1537" s="3"/>
    </row>
    <row r="1538" spans="3:5" hidden="1" x14ac:dyDescent="0.25">
      <c r="C1538" s="3"/>
      <c r="D1538" s="3"/>
      <c r="E1538" s="3"/>
    </row>
    <row r="1539" spans="3:5" hidden="1" x14ac:dyDescent="0.25">
      <c r="C1539" s="3"/>
      <c r="D1539" s="3"/>
      <c r="E1539" s="3"/>
    </row>
    <row r="1540" spans="3:5" hidden="1" x14ac:dyDescent="0.25">
      <c r="C1540" s="3"/>
      <c r="D1540" s="3"/>
      <c r="E1540" s="3"/>
    </row>
    <row r="1541" spans="3:5" hidden="1" x14ac:dyDescent="0.25">
      <c r="C1541" s="3"/>
      <c r="D1541" s="3"/>
      <c r="E1541" s="3"/>
    </row>
    <row r="1542" spans="3:5" hidden="1" x14ac:dyDescent="0.25">
      <c r="C1542" s="3"/>
      <c r="D1542" s="3"/>
      <c r="E1542" s="3"/>
    </row>
    <row r="1543" spans="3:5" hidden="1" x14ac:dyDescent="0.25">
      <c r="C1543" s="3"/>
      <c r="D1543" s="3"/>
      <c r="E1543" s="3"/>
    </row>
    <row r="1544" spans="3:5" hidden="1" x14ac:dyDescent="0.25">
      <c r="C1544" s="3"/>
      <c r="D1544" s="3"/>
      <c r="E1544" s="3"/>
    </row>
    <row r="1545" spans="3:5" hidden="1" x14ac:dyDescent="0.25">
      <c r="C1545" s="3"/>
      <c r="D1545" s="3"/>
      <c r="E1545" s="3"/>
    </row>
    <row r="1546" spans="3:5" hidden="1" x14ac:dyDescent="0.25">
      <c r="C1546" s="3"/>
      <c r="D1546" s="3"/>
      <c r="E1546" s="3"/>
    </row>
    <row r="1547" spans="3:5" hidden="1" x14ac:dyDescent="0.25">
      <c r="C1547" s="3"/>
      <c r="D1547" s="3"/>
      <c r="E1547" s="3"/>
    </row>
    <row r="1548" spans="3:5" hidden="1" x14ac:dyDescent="0.25">
      <c r="C1548" s="3"/>
      <c r="D1548" s="3"/>
      <c r="E1548" s="3"/>
    </row>
    <row r="1549" spans="3:5" hidden="1" x14ac:dyDescent="0.25">
      <c r="C1549" s="3"/>
      <c r="D1549" s="3"/>
      <c r="E1549" s="3"/>
    </row>
    <row r="1550" spans="3:5" hidden="1" x14ac:dyDescent="0.25">
      <c r="C1550" s="3"/>
      <c r="D1550" s="3"/>
      <c r="E1550" s="3"/>
    </row>
    <row r="1551" spans="3:5" hidden="1" x14ac:dyDescent="0.25">
      <c r="C1551" s="3"/>
      <c r="D1551" s="3"/>
      <c r="E1551" s="3"/>
    </row>
    <row r="1552" spans="3:5" hidden="1" x14ac:dyDescent="0.25">
      <c r="C1552" s="3"/>
      <c r="D1552" s="3"/>
      <c r="E1552" s="3"/>
    </row>
    <row r="1553" spans="3:5" hidden="1" x14ac:dyDescent="0.25">
      <c r="C1553" s="3"/>
      <c r="D1553" s="3"/>
      <c r="E1553" s="3"/>
    </row>
    <row r="1554" spans="3:5" hidden="1" x14ac:dyDescent="0.25">
      <c r="C1554" s="3"/>
      <c r="D1554" s="3"/>
      <c r="E1554" s="3"/>
    </row>
    <row r="1555" spans="3:5" hidden="1" x14ac:dyDescent="0.25">
      <c r="C1555" s="3"/>
      <c r="D1555" s="3"/>
      <c r="E1555" s="3"/>
    </row>
    <row r="1556" spans="3:5" hidden="1" x14ac:dyDescent="0.25">
      <c r="C1556" s="3"/>
      <c r="D1556" s="3"/>
      <c r="E1556" s="3"/>
    </row>
    <row r="1557" spans="3:5" hidden="1" x14ac:dyDescent="0.25">
      <c r="C1557" s="3"/>
      <c r="D1557" s="3"/>
      <c r="E1557" s="3"/>
    </row>
    <row r="1558" spans="3:5" hidden="1" x14ac:dyDescent="0.25">
      <c r="C1558" s="3"/>
      <c r="D1558" s="3"/>
      <c r="E1558" s="3"/>
    </row>
    <row r="1559" spans="3:5" hidden="1" x14ac:dyDescent="0.25">
      <c r="C1559" s="3"/>
      <c r="D1559" s="3"/>
      <c r="E1559" s="3"/>
    </row>
    <row r="1560" spans="3:5" hidden="1" x14ac:dyDescent="0.25">
      <c r="C1560" s="3"/>
      <c r="D1560" s="3"/>
      <c r="E1560" s="3"/>
    </row>
    <row r="1561" spans="3:5" hidden="1" x14ac:dyDescent="0.25">
      <c r="C1561" s="3"/>
      <c r="D1561" s="3"/>
      <c r="E1561" s="3"/>
    </row>
    <row r="1562" spans="3:5" hidden="1" x14ac:dyDescent="0.25">
      <c r="C1562" s="3"/>
      <c r="D1562" s="3"/>
      <c r="E1562" s="3"/>
    </row>
    <row r="1563" spans="3:5" hidden="1" x14ac:dyDescent="0.25">
      <c r="C1563" s="3"/>
      <c r="D1563" s="3"/>
      <c r="E1563" s="3"/>
    </row>
    <row r="1564" spans="3:5" hidden="1" x14ac:dyDescent="0.25">
      <c r="C1564" s="3"/>
      <c r="D1564" s="3"/>
      <c r="E1564" s="3"/>
    </row>
    <row r="1565" spans="3:5" hidden="1" x14ac:dyDescent="0.25">
      <c r="C1565" s="3"/>
      <c r="D1565" s="3"/>
      <c r="E1565" s="3"/>
    </row>
    <row r="1566" spans="3:5" hidden="1" x14ac:dyDescent="0.25">
      <c r="C1566" s="3"/>
      <c r="D1566" s="3"/>
      <c r="E1566" s="3"/>
    </row>
    <row r="1567" spans="3:5" hidden="1" x14ac:dyDescent="0.25">
      <c r="C1567" s="3"/>
      <c r="D1567" s="3"/>
      <c r="E1567" s="3"/>
    </row>
    <row r="1568" spans="3:5" hidden="1" x14ac:dyDescent="0.25">
      <c r="C1568" s="3"/>
      <c r="D1568" s="3"/>
      <c r="E1568" s="3"/>
    </row>
    <row r="1569" spans="3:5" hidden="1" x14ac:dyDescent="0.25">
      <c r="C1569" s="3"/>
      <c r="D1569" s="3"/>
      <c r="E1569" s="3"/>
    </row>
    <row r="1570" spans="3:5" hidden="1" x14ac:dyDescent="0.25">
      <c r="C1570" s="3"/>
      <c r="D1570" s="3"/>
      <c r="E1570" s="3"/>
    </row>
    <row r="1571" spans="3:5" hidden="1" x14ac:dyDescent="0.25">
      <c r="C1571" s="3"/>
      <c r="D1571" s="3"/>
      <c r="E1571" s="3"/>
    </row>
    <row r="1572" spans="3:5" hidden="1" x14ac:dyDescent="0.25">
      <c r="C1572" s="3"/>
      <c r="D1572" s="3"/>
      <c r="E1572" s="3"/>
    </row>
    <row r="1573" spans="3:5" hidden="1" x14ac:dyDescent="0.25">
      <c r="C1573" s="3"/>
      <c r="D1573" s="3"/>
      <c r="E1573" s="3"/>
    </row>
    <row r="1574" spans="3:5" hidden="1" x14ac:dyDescent="0.25">
      <c r="C1574" s="3"/>
      <c r="D1574" s="3"/>
      <c r="E1574" s="3"/>
    </row>
    <row r="1575" spans="3:5" hidden="1" x14ac:dyDescent="0.25">
      <c r="C1575" s="3"/>
      <c r="D1575" s="3"/>
      <c r="E1575" s="3"/>
    </row>
    <row r="1576" spans="3:5" hidden="1" x14ac:dyDescent="0.25">
      <c r="C1576" s="3"/>
      <c r="D1576" s="3"/>
      <c r="E1576" s="3"/>
    </row>
    <row r="1577" spans="3:5" hidden="1" x14ac:dyDescent="0.25">
      <c r="C1577" s="3"/>
      <c r="D1577" s="3"/>
      <c r="E1577" s="3"/>
    </row>
    <row r="1578" spans="3:5" hidden="1" x14ac:dyDescent="0.25">
      <c r="C1578" s="3"/>
      <c r="D1578" s="3"/>
      <c r="E1578" s="3"/>
    </row>
    <row r="1579" spans="3:5" hidden="1" x14ac:dyDescent="0.25">
      <c r="C1579" s="3"/>
      <c r="D1579" s="3"/>
      <c r="E1579" s="3"/>
    </row>
    <row r="1580" spans="3:5" hidden="1" x14ac:dyDescent="0.25">
      <c r="C1580" s="3"/>
      <c r="D1580" s="3"/>
      <c r="E1580" s="3"/>
    </row>
    <row r="1581" spans="3:5" hidden="1" x14ac:dyDescent="0.25">
      <c r="C1581" s="3"/>
      <c r="D1581" s="3"/>
      <c r="E1581" s="3"/>
    </row>
    <row r="1582" spans="3:5" hidden="1" x14ac:dyDescent="0.25">
      <c r="C1582" s="3"/>
      <c r="D1582" s="3"/>
      <c r="E1582" s="3"/>
    </row>
    <row r="1583" spans="3:5" hidden="1" x14ac:dyDescent="0.25">
      <c r="C1583" s="3"/>
      <c r="D1583" s="3"/>
      <c r="E1583" s="3"/>
    </row>
    <row r="1584" spans="3:5" hidden="1" x14ac:dyDescent="0.25">
      <c r="C1584" s="3"/>
      <c r="D1584" s="3"/>
      <c r="E1584" s="3"/>
    </row>
    <row r="1585" spans="3:5" hidden="1" x14ac:dyDescent="0.25">
      <c r="C1585" s="3"/>
      <c r="D1585" s="3"/>
      <c r="E1585" s="3"/>
    </row>
    <row r="1586" spans="3:5" hidden="1" x14ac:dyDescent="0.25">
      <c r="C1586" s="3"/>
      <c r="D1586" s="3"/>
      <c r="E1586" s="3"/>
    </row>
    <row r="1587" spans="3:5" hidden="1" x14ac:dyDescent="0.25">
      <c r="C1587" s="3"/>
      <c r="D1587" s="3"/>
      <c r="E1587" s="3"/>
    </row>
    <row r="1588" spans="3:5" hidden="1" x14ac:dyDescent="0.25">
      <c r="C1588" s="3"/>
      <c r="D1588" s="3"/>
      <c r="E1588" s="3"/>
    </row>
    <row r="1589" spans="3:5" hidden="1" x14ac:dyDescent="0.25">
      <c r="C1589" s="3"/>
      <c r="D1589" s="3"/>
      <c r="E1589" s="3"/>
    </row>
    <row r="1590" spans="3:5" hidden="1" x14ac:dyDescent="0.25">
      <c r="C1590" s="3"/>
      <c r="D1590" s="3"/>
      <c r="E1590" s="3"/>
    </row>
    <row r="1591" spans="3:5" hidden="1" x14ac:dyDescent="0.25">
      <c r="C1591" s="3"/>
      <c r="D1591" s="3"/>
      <c r="E1591" s="3"/>
    </row>
    <row r="1592" spans="3:5" hidden="1" x14ac:dyDescent="0.25">
      <c r="C1592" s="3"/>
      <c r="D1592" s="3"/>
      <c r="E1592" s="3"/>
    </row>
    <row r="1593" spans="3:5" hidden="1" x14ac:dyDescent="0.25">
      <c r="C1593" s="3"/>
      <c r="D1593" s="3"/>
      <c r="E1593" s="3"/>
    </row>
    <row r="1594" spans="3:5" hidden="1" x14ac:dyDescent="0.25">
      <c r="C1594" s="3"/>
      <c r="D1594" s="3"/>
      <c r="E1594" s="3"/>
    </row>
    <row r="1595" spans="3:5" hidden="1" x14ac:dyDescent="0.25">
      <c r="C1595" s="3"/>
      <c r="D1595" s="3"/>
      <c r="E1595" s="3"/>
    </row>
    <row r="1596" spans="3:5" hidden="1" x14ac:dyDescent="0.25">
      <c r="C1596" s="3"/>
      <c r="D1596" s="3"/>
      <c r="E1596" s="3"/>
    </row>
    <row r="1597" spans="3:5" hidden="1" x14ac:dyDescent="0.25">
      <c r="C1597" s="3"/>
      <c r="D1597" s="3"/>
      <c r="E1597" s="3"/>
    </row>
    <row r="1598" spans="3:5" hidden="1" x14ac:dyDescent="0.25">
      <c r="C1598" s="3"/>
      <c r="D1598" s="3"/>
      <c r="E1598" s="3"/>
    </row>
    <row r="1599" spans="3:5" hidden="1" x14ac:dyDescent="0.25">
      <c r="C1599" s="3"/>
      <c r="D1599" s="3"/>
      <c r="E1599" s="3"/>
    </row>
    <row r="1600" spans="3:5" hidden="1" x14ac:dyDescent="0.25">
      <c r="C1600" s="3"/>
      <c r="D1600" s="3"/>
      <c r="E1600" s="3"/>
    </row>
    <row r="1601" spans="3:5" hidden="1" x14ac:dyDescent="0.25">
      <c r="C1601" s="3"/>
      <c r="D1601" s="3"/>
      <c r="E1601" s="3"/>
    </row>
    <row r="1602" spans="3:5" hidden="1" x14ac:dyDescent="0.25">
      <c r="C1602" s="3"/>
      <c r="D1602" s="3"/>
      <c r="E1602" s="3"/>
    </row>
    <row r="1603" spans="3:5" hidden="1" x14ac:dyDescent="0.25">
      <c r="C1603" s="3"/>
      <c r="D1603" s="3"/>
      <c r="E1603" s="3"/>
    </row>
    <row r="1604" spans="3:5" hidden="1" x14ac:dyDescent="0.25">
      <c r="C1604" s="3"/>
      <c r="D1604" s="3"/>
      <c r="E1604" s="3"/>
    </row>
    <row r="1605" spans="3:5" hidden="1" x14ac:dyDescent="0.25">
      <c r="C1605" s="3"/>
      <c r="D1605" s="3"/>
      <c r="E1605" s="3"/>
    </row>
    <row r="1606" spans="3:5" hidden="1" x14ac:dyDescent="0.25">
      <c r="C1606" s="3"/>
      <c r="D1606" s="3"/>
      <c r="E1606" s="3"/>
    </row>
    <row r="1607" spans="3:5" hidden="1" x14ac:dyDescent="0.25">
      <c r="C1607" s="3"/>
      <c r="D1607" s="3"/>
      <c r="E1607" s="3"/>
    </row>
    <row r="1608" spans="3:5" hidden="1" x14ac:dyDescent="0.25">
      <c r="C1608" s="3"/>
      <c r="D1608" s="3"/>
      <c r="E1608" s="3"/>
    </row>
    <row r="1609" spans="3:5" hidden="1" x14ac:dyDescent="0.25">
      <c r="C1609" s="3"/>
      <c r="D1609" s="3"/>
      <c r="E1609" s="3"/>
    </row>
    <row r="1610" spans="3:5" hidden="1" x14ac:dyDescent="0.25">
      <c r="C1610" s="3"/>
      <c r="D1610" s="3"/>
      <c r="E1610" s="3"/>
    </row>
    <row r="1611" spans="3:5" hidden="1" x14ac:dyDescent="0.25">
      <c r="C1611" s="3"/>
      <c r="D1611" s="3"/>
      <c r="E1611" s="3"/>
    </row>
    <row r="1612" spans="3:5" hidden="1" x14ac:dyDescent="0.25">
      <c r="C1612" s="3"/>
      <c r="D1612" s="3"/>
      <c r="E1612" s="3"/>
    </row>
    <row r="1613" spans="3:5" hidden="1" x14ac:dyDescent="0.25">
      <c r="C1613" s="3"/>
      <c r="D1613" s="3"/>
      <c r="E1613" s="3"/>
    </row>
    <row r="1614" spans="3:5" hidden="1" x14ac:dyDescent="0.25">
      <c r="C1614" s="3"/>
      <c r="D1614" s="3"/>
      <c r="E1614" s="3"/>
    </row>
    <row r="1615" spans="3:5" hidden="1" x14ac:dyDescent="0.25">
      <c r="C1615" s="3"/>
      <c r="D1615" s="3"/>
      <c r="E1615" s="3"/>
    </row>
    <row r="1616" spans="3:5" hidden="1" x14ac:dyDescent="0.25">
      <c r="C1616" s="3"/>
      <c r="D1616" s="3"/>
      <c r="E1616" s="3"/>
    </row>
    <row r="1617" spans="3:5" hidden="1" x14ac:dyDescent="0.25">
      <c r="C1617" s="3"/>
      <c r="D1617" s="3"/>
      <c r="E1617" s="3"/>
    </row>
    <row r="1618" spans="3:5" hidden="1" x14ac:dyDescent="0.25">
      <c r="C1618" s="3"/>
      <c r="D1618" s="3"/>
      <c r="E1618" s="3"/>
    </row>
    <row r="1619" spans="3:5" hidden="1" x14ac:dyDescent="0.25">
      <c r="C1619" s="3"/>
      <c r="D1619" s="3"/>
      <c r="E1619" s="3"/>
    </row>
    <row r="1620" spans="3:5" hidden="1" x14ac:dyDescent="0.25">
      <c r="C1620" s="3"/>
      <c r="D1620" s="3"/>
      <c r="E1620" s="3"/>
    </row>
    <row r="1621" spans="3:5" hidden="1" x14ac:dyDescent="0.25">
      <c r="C1621" s="3"/>
      <c r="D1621" s="3"/>
      <c r="E1621" s="3"/>
    </row>
    <row r="1622" spans="3:5" hidden="1" x14ac:dyDescent="0.25">
      <c r="C1622" s="3"/>
      <c r="D1622" s="3"/>
      <c r="E1622" s="3"/>
    </row>
    <row r="1623" spans="3:5" hidden="1" x14ac:dyDescent="0.25">
      <c r="C1623" s="3"/>
      <c r="D1623" s="3"/>
      <c r="E1623" s="3"/>
    </row>
    <row r="1624" spans="3:5" hidden="1" x14ac:dyDescent="0.25">
      <c r="C1624" s="3"/>
      <c r="D1624" s="3"/>
      <c r="E1624" s="3"/>
    </row>
    <row r="1625" spans="3:5" hidden="1" x14ac:dyDescent="0.25">
      <c r="C1625" s="3"/>
      <c r="D1625" s="3"/>
      <c r="E1625" s="3"/>
    </row>
    <row r="1626" spans="3:5" hidden="1" x14ac:dyDescent="0.25">
      <c r="C1626" s="3"/>
      <c r="D1626" s="3"/>
      <c r="E1626" s="3"/>
    </row>
    <row r="1627" spans="3:5" hidden="1" x14ac:dyDescent="0.25">
      <c r="C1627" s="3"/>
      <c r="D1627" s="3"/>
      <c r="E1627" s="3"/>
    </row>
    <row r="1628" spans="3:5" hidden="1" x14ac:dyDescent="0.25">
      <c r="C1628" s="3"/>
      <c r="D1628" s="3"/>
      <c r="E1628" s="3"/>
    </row>
    <row r="1629" spans="3:5" hidden="1" x14ac:dyDescent="0.25">
      <c r="C1629" s="3"/>
      <c r="D1629" s="3"/>
      <c r="E1629" s="3"/>
    </row>
    <row r="1630" spans="3:5" hidden="1" x14ac:dyDescent="0.25">
      <c r="C1630" s="3"/>
      <c r="D1630" s="3"/>
      <c r="E1630" s="3"/>
    </row>
    <row r="1631" spans="3:5" hidden="1" x14ac:dyDescent="0.25">
      <c r="C1631" s="3"/>
      <c r="D1631" s="3"/>
      <c r="E1631" s="3"/>
    </row>
    <row r="1632" spans="3:5" hidden="1" x14ac:dyDescent="0.25">
      <c r="C1632" s="3"/>
      <c r="D1632" s="3"/>
      <c r="E1632" s="3"/>
    </row>
    <row r="1633" spans="3:5" hidden="1" x14ac:dyDescent="0.25">
      <c r="C1633" s="3"/>
      <c r="D1633" s="3"/>
      <c r="E1633" s="3"/>
    </row>
    <row r="1634" spans="3:5" hidden="1" x14ac:dyDescent="0.25">
      <c r="C1634" s="3"/>
      <c r="D1634" s="3"/>
      <c r="E1634" s="3"/>
    </row>
    <row r="1635" spans="3:5" hidden="1" x14ac:dyDescent="0.25">
      <c r="C1635" s="3"/>
      <c r="D1635" s="3"/>
      <c r="E1635" s="3"/>
    </row>
    <row r="1636" spans="3:5" hidden="1" x14ac:dyDescent="0.25">
      <c r="C1636" s="3"/>
      <c r="D1636" s="3"/>
      <c r="E1636" s="3"/>
    </row>
    <row r="1637" spans="3:5" hidden="1" x14ac:dyDescent="0.25">
      <c r="C1637" s="3"/>
      <c r="D1637" s="3"/>
      <c r="E1637" s="3"/>
    </row>
    <row r="1638" spans="3:5" hidden="1" x14ac:dyDescent="0.25">
      <c r="C1638" s="3"/>
      <c r="D1638" s="3"/>
      <c r="E1638" s="3"/>
    </row>
    <row r="1639" spans="3:5" hidden="1" x14ac:dyDescent="0.25">
      <c r="C1639" s="3"/>
      <c r="D1639" s="3"/>
      <c r="E1639" s="3"/>
    </row>
    <row r="1640" spans="3:5" hidden="1" x14ac:dyDescent="0.25">
      <c r="C1640" s="3"/>
      <c r="D1640" s="3"/>
      <c r="E1640" s="3"/>
    </row>
    <row r="1641" spans="3:5" hidden="1" x14ac:dyDescent="0.25">
      <c r="C1641" s="3"/>
      <c r="D1641" s="3"/>
      <c r="E1641" s="3"/>
    </row>
    <row r="1642" spans="3:5" hidden="1" x14ac:dyDescent="0.25">
      <c r="C1642" s="3"/>
      <c r="D1642" s="3"/>
      <c r="E1642" s="3"/>
    </row>
    <row r="1643" spans="3:5" hidden="1" x14ac:dyDescent="0.25">
      <c r="C1643" s="3"/>
      <c r="D1643" s="3"/>
      <c r="E1643" s="3"/>
    </row>
    <row r="1644" spans="3:5" hidden="1" x14ac:dyDescent="0.25">
      <c r="C1644" s="3"/>
      <c r="D1644" s="3"/>
      <c r="E1644" s="3"/>
    </row>
    <row r="1645" spans="3:5" hidden="1" x14ac:dyDescent="0.25">
      <c r="C1645" s="3"/>
      <c r="D1645" s="3"/>
      <c r="E1645" s="3"/>
    </row>
    <row r="1646" spans="3:5" hidden="1" x14ac:dyDescent="0.25">
      <c r="C1646" s="3"/>
      <c r="D1646" s="3"/>
      <c r="E1646" s="3"/>
    </row>
    <row r="1647" spans="3:5" hidden="1" x14ac:dyDescent="0.25">
      <c r="C1647" s="3"/>
      <c r="D1647" s="3"/>
      <c r="E1647" s="3"/>
    </row>
    <row r="1648" spans="3:5" hidden="1" x14ac:dyDescent="0.25">
      <c r="C1648" s="3"/>
      <c r="D1648" s="3"/>
      <c r="E1648" s="3"/>
    </row>
    <row r="1649" spans="3:5" hidden="1" x14ac:dyDescent="0.25">
      <c r="C1649" s="3"/>
      <c r="D1649" s="3"/>
      <c r="E1649" s="3"/>
    </row>
    <row r="1650" spans="3:5" hidden="1" x14ac:dyDescent="0.25">
      <c r="C1650" s="3"/>
      <c r="D1650" s="3"/>
      <c r="E1650" s="3"/>
    </row>
    <row r="1651" spans="3:5" hidden="1" x14ac:dyDescent="0.25">
      <c r="C1651" s="3"/>
      <c r="D1651" s="3"/>
      <c r="E1651" s="3"/>
    </row>
    <row r="1652" spans="3:5" hidden="1" x14ac:dyDescent="0.25">
      <c r="C1652" s="3"/>
      <c r="D1652" s="3"/>
      <c r="E1652" s="3"/>
    </row>
    <row r="1653" spans="3:5" hidden="1" x14ac:dyDescent="0.25">
      <c r="C1653" s="3"/>
      <c r="D1653" s="3"/>
      <c r="E1653" s="3"/>
    </row>
    <row r="1654" spans="3:5" hidden="1" x14ac:dyDescent="0.25">
      <c r="C1654" s="3"/>
      <c r="D1654" s="3"/>
      <c r="E1654" s="3"/>
    </row>
    <row r="1655" spans="3:5" hidden="1" x14ac:dyDescent="0.25">
      <c r="C1655" s="3"/>
      <c r="D1655" s="3"/>
      <c r="E1655" s="3"/>
    </row>
    <row r="1656" spans="3:5" hidden="1" x14ac:dyDescent="0.25">
      <c r="C1656" s="3"/>
      <c r="D1656" s="3"/>
      <c r="E1656" s="3"/>
    </row>
    <row r="1657" spans="3:5" hidden="1" x14ac:dyDescent="0.25">
      <c r="C1657" s="3"/>
      <c r="D1657" s="3"/>
      <c r="E1657" s="3"/>
    </row>
    <row r="1658" spans="3:5" hidden="1" x14ac:dyDescent="0.25">
      <c r="C1658" s="3"/>
      <c r="D1658" s="3"/>
      <c r="E1658" s="3"/>
    </row>
    <row r="1659" spans="3:5" hidden="1" x14ac:dyDescent="0.25">
      <c r="C1659" s="3"/>
      <c r="D1659" s="3"/>
      <c r="E1659" s="3"/>
    </row>
    <row r="1660" spans="3:5" hidden="1" x14ac:dyDescent="0.25">
      <c r="C1660" s="3"/>
      <c r="D1660" s="3"/>
      <c r="E1660" s="3"/>
    </row>
    <row r="1661" spans="3:5" hidden="1" x14ac:dyDescent="0.25">
      <c r="C1661" s="3"/>
      <c r="D1661" s="3"/>
      <c r="E1661" s="3"/>
    </row>
    <row r="1662" spans="3:5" hidden="1" x14ac:dyDescent="0.25">
      <c r="C1662" s="3"/>
      <c r="D1662" s="3"/>
      <c r="E1662" s="3"/>
    </row>
    <row r="1663" spans="3:5" hidden="1" x14ac:dyDescent="0.25">
      <c r="C1663" s="3"/>
      <c r="D1663" s="3"/>
      <c r="E1663" s="3"/>
    </row>
    <row r="1664" spans="3:5" hidden="1" x14ac:dyDescent="0.25">
      <c r="C1664" s="3"/>
      <c r="D1664" s="3"/>
      <c r="E1664" s="3"/>
    </row>
    <row r="1665" spans="3:5" hidden="1" x14ac:dyDescent="0.25">
      <c r="C1665" s="3"/>
      <c r="D1665" s="3"/>
      <c r="E1665" s="3"/>
    </row>
    <row r="1666" spans="3:5" hidden="1" x14ac:dyDescent="0.25">
      <c r="C1666" s="3"/>
      <c r="D1666" s="3"/>
      <c r="E1666" s="3"/>
    </row>
    <row r="1667" spans="3:5" hidden="1" x14ac:dyDescent="0.25">
      <c r="C1667" s="3"/>
      <c r="D1667" s="3"/>
      <c r="E1667" s="3"/>
    </row>
    <row r="1668" spans="3:5" hidden="1" x14ac:dyDescent="0.25">
      <c r="C1668" s="3"/>
      <c r="D1668" s="3"/>
      <c r="E1668" s="3"/>
    </row>
    <row r="1669" spans="3:5" hidden="1" x14ac:dyDescent="0.25">
      <c r="C1669" s="3"/>
      <c r="D1669" s="3"/>
      <c r="E1669" s="3"/>
    </row>
    <row r="1670" spans="3:5" hidden="1" x14ac:dyDescent="0.25">
      <c r="C1670" s="3"/>
      <c r="D1670" s="3"/>
      <c r="E1670" s="3"/>
    </row>
    <row r="1671" spans="3:5" hidden="1" x14ac:dyDescent="0.25">
      <c r="C1671" s="3"/>
      <c r="D1671" s="3"/>
      <c r="E1671" s="3"/>
    </row>
    <row r="1672" spans="3:5" hidden="1" x14ac:dyDescent="0.25">
      <c r="C1672" s="3"/>
      <c r="D1672" s="3"/>
      <c r="E1672" s="3"/>
    </row>
    <row r="1673" spans="3:5" hidden="1" x14ac:dyDescent="0.25">
      <c r="C1673" s="3"/>
      <c r="D1673" s="3"/>
      <c r="E1673" s="3"/>
    </row>
    <row r="1674" spans="3:5" hidden="1" x14ac:dyDescent="0.25">
      <c r="C1674" s="3"/>
      <c r="D1674" s="3"/>
      <c r="E1674" s="3"/>
    </row>
    <row r="1675" spans="3:5" hidden="1" x14ac:dyDescent="0.25">
      <c r="C1675" s="3"/>
      <c r="D1675" s="3"/>
      <c r="E1675" s="3"/>
    </row>
    <row r="1676" spans="3:5" hidden="1" x14ac:dyDescent="0.25">
      <c r="C1676" s="3"/>
      <c r="D1676" s="3"/>
      <c r="E1676" s="3"/>
    </row>
    <row r="1677" spans="3:5" hidden="1" x14ac:dyDescent="0.25">
      <c r="C1677" s="3"/>
      <c r="D1677" s="3"/>
      <c r="E1677" s="3"/>
    </row>
    <row r="1678" spans="3:5" hidden="1" x14ac:dyDescent="0.25">
      <c r="C1678" s="3"/>
      <c r="D1678" s="3"/>
      <c r="E1678" s="3"/>
    </row>
    <row r="1679" spans="3:5" hidden="1" x14ac:dyDescent="0.25">
      <c r="C1679" s="3"/>
      <c r="D1679" s="3"/>
      <c r="E1679" s="3"/>
    </row>
    <row r="1680" spans="3:5" hidden="1" x14ac:dyDescent="0.25">
      <c r="C1680" s="3"/>
      <c r="D1680" s="3"/>
      <c r="E1680" s="3"/>
    </row>
    <row r="1681" spans="3:5" hidden="1" x14ac:dyDescent="0.25">
      <c r="C1681" s="3"/>
      <c r="D1681" s="3"/>
      <c r="E1681" s="3"/>
    </row>
    <row r="1682" spans="3:5" hidden="1" x14ac:dyDescent="0.25">
      <c r="C1682" s="3"/>
      <c r="D1682" s="3"/>
      <c r="E1682" s="3"/>
    </row>
    <row r="1683" spans="3:5" hidden="1" x14ac:dyDescent="0.25">
      <c r="C1683" s="3"/>
      <c r="D1683" s="3"/>
      <c r="E1683" s="3"/>
    </row>
    <row r="1684" spans="3:5" hidden="1" x14ac:dyDescent="0.25">
      <c r="C1684" s="3"/>
      <c r="D1684" s="3"/>
      <c r="E1684" s="3"/>
    </row>
    <row r="1685" spans="3:5" hidden="1" x14ac:dyDescent="0.25">
      <c r="C1685" s="3"/>
      <c r="D1685" s="3"/>
      <c r="E1685" s="3"/>
    </row>
    <row r="1686" spans="3:5" hidden="1" x14ac:dyDescent="0.25">
      <c r="C1686" s="3"/>
      <c r="D1686" s="3"/>
      <c r="E1686" s="3"/>
    </row>
    <row r="1687" spans="3:5" hidden="1" x14ac:dyDescent="0.25">
      <c r="C1687" s="3"/>
      <c r="D1687" s="3"/>
      <c r="E1687" s="3"/>
    </row>
    <row r="1688" spans="3:5" hidden="1" x14ac:dyDescent="0.25">
      <c r="C1688" s="3"/>
      <c r="D1688" s="3"/>
      <c r="E1688" s="3"/>
    </row>
    <row r="1689" spans="3:5" hidden="1" x14ac:dyDescent="0.25">
      <c r="C1689" s="3"/>
      <c r="D1689" s="3"/>
      <c r="E1689" s="3"/>
    </row>
    <row r="1690" spans="3:5" hidden="1" x14ac:dyDescent="0.25">
      <c r="C1690" s="3"/>
      <c r="D1690" s="3"/>
      <c r="E1690" s="3"/>
    </row>
    <row r="1691" spans="3:5" hidden="1" x14ac:dyDescent="0.25">
      <c r="C1691" s="3"/>
      <c r="D1691" s="3"/>
      <c r="E1691" s="3"/>
    </row>
    <row r="1692" spans="3:5" hidden="1" x14ac:dyDescent="0.25">
      <c r="C1692" s="3"/>
      <c r="D1692" s="3"/>
      <c r="E1692" s="3"/>
    </row>
    <row r="1693" spans="3:5" hidden="1" x14ac:dyDescent="0.25">
      <c r="C1693" s="3"/>
      <c r="D1693" s="3"/>
      <c r="E1693" s="3"/>
    </row>
    <row r="1694" spans="3:5" hidden="1" x14ac:dyDescent="0.25">
      <c r="C1694" s="3"/>
      <c r="D1694" s="3"/>
      <c r="E1694" s="3"/>
    </row>
    <row r="1695" spans="3:5" hidden="1" x14ac:dyDescent="0.25">
      <c r="C1695" s="3"/>
      <c r="D1695" s="3"/>
      <c r="E1695" s="3"/>
    </row>
    <row r="1696" spans="3:5" hidden="1" x14ac:dyDescent="0.25">
      <c r="C1696" s="3"/>
      <c r="D1696" s="3"/>
      <c r="E1696" s="3"/>
    </row>
    <row r="1697" spans="3:5" hidden="1" x14ac:dyDescent="0.25">
      <c r="C1697" s="3"/>
      <c r="D1697" s="3"/>
      <c r="E1697" s="3"/>
    </row>
    <row r="1698" spans="3:5" hidden="1" x14ac:dyDescent="0.25">
      <c r="C1698" s="3"/>
      <c r="D1698" s="3"/>
      <c r="E1698" s="3"/>
    </row>
    <row r="1699" spans="3:5" hidden="1" x14ac:dyDescent="0.25">
      <c r="C1699" s="3"/>
      <c r="D1699" s="3"/>
      <c r="E1699" s="3"/>
    </row>
    <row r="1700" spans="3:5" hidden="1" x14ac:dyDescent="0.25">
      <c r="C1700" s="3"/>
      <c r="D1700" s="3"/>
      <c r="E1700" s="3"/>
    </row>
    <row r="1701" spans="3:5" hidden="1" x14ac:dyDescent="0.25">
      <c r="C1701" s="3"/>
      <c r="D1701" s="3"/>
      <c r="E1701" s="3"/>
    </row>
    <row r="1702" spans="3:5" hidden="1" x14ac:dyDescent="0.25">
      <c r="C1702" s="3"/>
      <c r="D1702" s="3"/>
      <c r="E1702" s="3"/>
    </row>
    <row r="1703" spans="3:5" hidden="1" x14ac:dyDescent="0.25">
      <c r="C1703" s="3"/>
      <c r="D1703" s="3"/>
      <c r="E1703" s="3"/>
    </row>
    <row r="1704" spans="3:5" hidden="1" x14ac:dyDescent="0.25">
      <c r="C1704" s="3"/>
      <c r="D1704" s="3"/>
      <c r="E1704" s="3"/>
    </row>
    <row r="1705" spans="3:5" hidden="1" x14ac:dyDescent="0.25">
      <c r="C1705" s="3"/>
      <c r="D1705" s="3"/>
      <c r="E1705" s="3"/>
    </row>
    <row r="1706" spans="3:5" hidden="1" x14ac:dyDescent="0.25">
      <c r="C1706" s="3"/>
      <c r="D1706" s="3"/>
      <c r="E1706" s="3"/>
    </row>
    <row r="1707" spans="3:5" hidden="1" x14ac:dyDescent="0.25">
      <c r="C1707" s="3"/>
      <c r="D1707" s="3"/>
      <c r="E1707" s="3"/>
    </row>
    <row r="1708" spans="3:5" hidden="1" x14ac:dyDescent="0.25">
      <c r="C1708" s="3"/>
      <c r="D1708" s="3"/>
      <c r="E1708" s="3"/>
    </row>
    <row r="1709" spans="3:5" hidden="1" x14ac:dyDescent="0.25">
      <c r="C1709" s="3"/>
      <c r="D1709" s="3"/>
      <c r="E1709" s="3"/>
    </row>
    <row r="1710" spans="3:5" hidden="1" x14ac:dyDescent="0.25">
      <c r="C1710" s="3"/>
      <c r="D1710" s="3"/>
      <c r="E1710" s="3"/>
    </row>
    <row r="1711" spans="3:5" hidden="1" x14ac:dyDescent="0.25">
      <c r="C1711" s="3"/>
      <c r="D1711" s="3"/>
      <c r="E1711" s="3"/>
    </row>
    <row r="1712" spans="3:5" hidden="1" x14ac:dyDescent="0.25">
      <c r="C1712" s="3"/>
      <c r="D1712" s="3"/>
      <c r="E1712" s="3"/>
    </row>
    <row r="1713" spans="3:5" hidden="1" x14ac:dyDescent="0.25">
      <c r="C1713" s="3"/>
      <c r="D1713" s="3"/>
      <c r="E1713" s="3"/>
    </row>
    <row r="1714" spans="3:5" hidden="1" x14ac:dyDescent="0.25">
      <c r="C1714" s="3"/>
      <c r="D1714" s="3"/>
      <c r="E1714" s="3"/>
    </row>
    <row r="1715" spans="3:5" hidden="1" x14ac:dyDescent="0.25">
      <c r="C1715" s="3"/>
      <c r="D1715" s="3"/>
      <c r="E1715" s="3"/>
    </row>
    <row r="1716" spans="3:5" hidden="1" x14ac:dyDescent="0.25">
      <c r="C1716" s="3"/>
      <c r="D1716" s="3"/>
      <c r="E1716" s="3"/>
    </row>
    <row r="1717" spans="3:5" hidden="1" x14ac:dyDescent="0.25">
      <c r="C1717" s="3"/>
      <c r="D1717" s="3"/>
      <c r="E1717" s="3"/>
    </row>
    <row r="1718" spans="3:5" hidden="1" x14ac:dyDescent="0.25">
      <c r="C1718" s="3"/>
      <c r="D1718" s="3"/>
      <c r="E1718" s="3"/>
    </row>
    <row r="1719" spans="3:5" hidden="1" x14ac:dyDescent="0.25">
      <c r="C1719" s="3"/>
      <c r="D1719" s="3"/>
      <c r="E1719" s="3"/>
    </row>
    <row r="1720" spans="3:5" hidden="1" x14ac:dyDescent="0.25">
      <c r="C1720" s="3"/>
      <c r="D1720" s="3"/>
      <c r="E1720" s="3"/>
    </row>
    <row r="1721" spans="3:5" hidden="1" x14ac:dyDescent="0.25">
      <c r="C1721" s="3"/>
      <c r="D1721" s="3"/>
      <c r="E1721" s="3"/>
    </row>
    <row r="1722" spans="3:5" hidden="1" x14ac:dyDescent="0.25">
      <c r="C1722" s="3"/>
      <c r="D1722" s="3"/>
      <c r="E1722" s="3"/>
    </row>
    <row r="1723" spans="3:5" hidden="1" x14ac:dyDescent="0.25">
      <c r="C1723" s="3"/>
      <c r="D1723" s="3"/>
      <c r="E1723" s="3"/>
    </row>
    <row r="1724" spans="3:5" hidden="1" x14ac:dyDescent="0.25">
      <c r="C1724" s="3"/>
      <c r="D1724" s="3"/>
      <c r="E1724" s="3"/>
    </row>
    <row r="1725" spans="3:5" hidden="1" x14ac:dyDescent="0.25">
      <c r="C1725" s="3"/>
      <c r="D1725" s="3"/>
      <c r="E1725" s="3"/>
    </row>
    <row r="1726" spans="3:5" hidden="1" x14ac:dyDescent="0.25">
      <c r="C1726" s="3"/>
      <c r="D1726" s="3"/>
      <c r="E1726" s="3"/>
    </row>
    <row r="1727" spans="3:5" hidden="1" x14ac:dyDescent="0.25">
      <c r="C1727" s="3"/>
      <c r="D1727" s="3"/>
      <c r="E1727" s="3"/>
    </row>
    <row r="1728" spans="3:5" hidden="1" x14ac:dyDescent="0.25">
      <c r="C1728" s="3"/>
      <c r="D1728" s="3"/>
      <c r="E1728" s="3"/>
    </row>
    <row r="1729" spans="3:5" hidden="1" x14ac:dyDescent="0.25">
      <c r="C1729" s="3"/>
      <c r="D1729" s="3"/>
      <c r="E1729" s="3"/>
    </row>
    <row r="1730" spans="3:5" hidden="1" x14ac:dyDescent="0.25">
      <c r="C1730" s="3"/>
      <c r="D1730" s="3"/>
      <c r="E1730" s="3"/>
    </row>
    <row r="1731" spans="3:5" hidden="1" x14ac:dyDescent="0.25">
      <c r="C1731" s="3"/>
      <c r="D1731" s="3"/>
      <c r="E1731" s="3"/>
    </row>
    <row r="1732" spans="3:5" hidden="1" x14ac:dyDescent="0.25">
      <c r="C1732" s="3"/>
      <c r="D1732" s="3"/>
      <c r="E1732" s="3"/>
    </row>
    <row r="1733" spans="3:5" hidden="1" x14ac:dyDescent="0.25">
      <c r="C1733" s="3"/>
      <c r="D1733" s="3"/>
      <c r="E1733" s="3"/>
    </row>
    <row r="1734" spans="3:5" hidden="1" x14ac:dyDescent="0.25">
      <c r="C1734" s="3"/>
      <c r="D1734" s="3"/>
      <c r="E1734" s="3"/>
    </row>
    <row r="1735" spans="3:5" hidden="1" x14ac:dyDescent="0.25">
      <c r="C1735" s="3"/>
      <c r="D1735" s="3"/>
      <c r="E1735" s="3"/>
    </row>
    <row r="1736" spans="3:5" hidden="1" x14ac:dyDescent="0.25">
      <c r="C1736" s="3"/>
      <c r="D1736" s="3"/>
      <c r="E1736" s="3"/>
    </row>
    <row r="1737" spans="3:5" hidden="1" x14ac:dyDescent="0.25">
      <c r="C1737" s="3"/>
      <c r="D1737" s="3"/>
      <c r="E1737" s="3"/>
    </row>
    <row r="1738" spans="3:5" hidden="1" x14ac:dyDescent="0.25">
      <c r="C1738" s="3"/>
      <c r="D1738" s="3"/>
      <c r="E1738" s="3"/>
    </row>
    <row r="1739" spans="3:5" hidden="1" x14ac:dyDescent="0.25">
      <c r="C1739" s="3"/>
      <c r="D1739" s="3"/>
      <c r="E1739" s="3"/>
    </row>
    <row r="1740" spans="3:5" hidden="1" x14ac:dyDescent="0.25">
      <c r="C1740" s="3"/>
      <c r="D1740" s="3"/>
      <c r="E1740" s="3"/>
    </row>
    <row r="1741" spans="3:5" hidden="1" x14ac:dyDescent="0.25">
      <c r="C1741" s="3"/>
      <c r="D1741" s="3"/>
      <c r="E1741" s="3"/>
    </row>
    <row r="1742" spans="3:5" hidden="1" x14ac:dyDescent="0.25">
      <c r="C1742" s="3"/>
      <c r="D1742" s="3"/>
      <c r="E1742" s="3"/>
    </row>
    <row r="1743" spans="3:5" hidden="1" x14ac:dyDescent="0.25">
      <c r="C1743" s="3"/>
      <c r="D1743" s="3"/>
      <c r="E1743" s="3"/>
    </row>
    <row r="1744" spans="3:5" hidden="1" x14ac:dyDescent="0.25">
      <c r="C1744" s="3"/>
      <c r="D1744" s="3"/>
      <c r="E1744" s="3"/>
    </row>
    <row r="1745" spans="3:5" hidden="1" x14ac:dyDescent="0.25">
      <c r="C1745" s="3"/>
      <c r="D1745" s="3"/>
      <c r="E1745" s="3"/>
    </row>
    <row r="1746" spans="3:5" hidden="1" x14ac:dyDescent="0.25">
      <c r="C1746" s="3"/>
      <c r="D1746" s="3"/>
      <c r="E1746" s="3"/>
    </row>
    <row r="1747" spans="3:5" hidden="1" x14ac:dyDescent="0.25">
      <c r="C1747" s="3"/>
      <c r="D1747" s="3"/>
      <c r="E1747" s="3"/>
    </row>
    <row r="1748" spans="3:5" hidden="1" x14ac:dyDescent="0.25">
      <c r="C1748" s="3"/>
      <c r="D1748" s="3"/>
      <c r="E1748" s="3"/>
    </row>
    <row r="1749" spans="3:5" hidden="1" x14ac:dyDescent="0.25">
      <c r="C1749" s="3"/>
      <c r="D1749" s="3"/>
      <c r="E1749" s="3"/>
    </row>
    <row r="1750" spans="3:5" hidden="1" x14ac:dyDescent="0.25">
      <c r="C1750" s="3"/>
      <c r="D1750" s="3"/>
      <c r="E1750" s="3"/>
    </row>
    <row r="1751" spans="3:5" hidden="1" x14ac:dyDescent="0.25">
      <c r="C1751" s="3"/>
      <c r="D1751" s="3"/>
      <c r="E1751" s="3"/>
    </row>
    <row r="1752" spans="3:5" hidden="1" x14ac:dyDescent="0.25">
      <c r="C1752" s="3"/>
      <c r="D1752" s="3"/>
      <c r="E1752" s="3"/>
    </row>
    <row r="1753" spans="3:5" hidden="1" x14ac:dyDescent="0.25">
      <c r="C1753" s="3"/>
      <c r="D1753" s="3"/>
      <c r="E1753" s="3"/>
    </row>
    <row r="1754" spans="3:5" hidden="1" x14ac:dyDescent="0.25">
      <c r="C1754" s="3"/>
      <c r="D1754" s="3"/>
      <c r="E1754" s="3"/>
    </row>
    <row r="1755" spans="3:5" hidden="1" x14ac:dyDescent="0.25">
      <c r="C1755" s="3"/>
      <c r="D1755" s="3"/>
      <c r="E1755" s="3"/>
    </row>
    <row r="1756" spans="3:5" hidden="1" x14ac:dyDescent="0.25">
      <c r="C1756" s="3"/>
      <c r="D1756" s="3"/>
      <c r="E1756" s="3"/>
    </row>
    <row r="1757" spans="3:5" hidden="1" x14ac:dyDescent="0.25">
      <c r="C1757" s="3"/>
      <c r="D1757" s="3"/>
      <c r="E1757" s="3"/>
    </row>
    <row r="1758" spans="3:5" hidden="1" x14ac:dyDescent="0.25">
      <c r="C1758" s="3"/>
      <c r="D1758" s="3"/>
      <c r="E1758" s="3"/>
    </row>
    <row r="1759" spans="3:5" hidden="1" x14ac:dyDescent="0.25">
      <c r="C1759" s="3"/>
      <c r="D1759" s="3"/>
      <c r="E1759" s="3"/>
    </row>
    <row r="1760" spans="3:5" hidden="1" x14ac:dyDescent="0.25">
      <c r="C1760" s="3"/>
      <c r="D1760" s="3"/>
      <c r="E1760" s="3"/>
    </row>
    <row r="1761" spans="3:5" hidden="1" x14ac:dyDescent="0.25">
      <c r="C1761" s="3"/>
      <c r="D1761" s="3"/>
      <c r="E1761" s="3"/>
    </row>
    <row r="1762" spans="3:5" hidden="1" x14ac:dyDescent="0.25">
      <c r="C1762" s="3"/>
      <c r="D1762" s="3"/>
      <c r="E1762" s="3"/>
    </row>
    <row r="1763" spans="3:5" hidden="1" x14ac:dyDescent="0.25">
      <c r="C1763" s="3"/>
      <c r="D1763" s="3"/>
      <c r="E1763" s="3"/>
    </row>
    <row r="1764" spans="3:5" hidden="1" x14ac:dyDescent="0.25">
      <c r="C1764" s="3"/>
      <c r="D1764" s="3"/>
      <c r="E1764" s="3"/>
    </row>
    <row r="1765" spans="3:5" hidden="1" x14ac:dyDescent="0.25">
      <c r="C1765" s="3"/>
      <c r="D1765" s="3"/>
      <c r="E1765" s="3"/>
    </row>
    <row r="1766" spans="3:5" hidden="1" x14ac:dyDescent="0.25">
      <c r="C1766" s="3"/>
      <c r="D1766" s="3"/>
      <c r="E1766" s="3"/>
    </row>
    <row r="1767" spans="3:5" hidden="1" x14ac:dyDescent="0.25">
      <c r="C1767" s="3"/>
      <c r="D1767" s="3"/>
      <c r="E1767" s="3"/>
    </row>
    <row r="1768" spans="3:5" hidden="1" x14ac:dyDescent="0.25">
      <c r="C1768" s="3"/>
      <c r="D1768" s="3"/>
      <c r="E1768" s="3"/>
    </row>
    <row r="1769" spans="3:5" hidden="1" x14ac:dyDescent="0.25">
      <c r="C1769" s="3"/>
      <c r="D1769" s="3"/>
      <c r="E1769" s="3"/>
    </row>
    <row r="1770" spans="3:5" hidden="1" x14ac:dyDescent="0.25">
      <c r="C1770" s="3"/>
      <c r="D1770" s="3"/>
      <c r="E1770" s="3"/>
    </row>
    <row r="1771" spans="3:5" hidden="1" x14ac:dyDescent="0.25">
      <c r="C1771" s="3"/>
      <c r="D1771" s="3"/>
      <c r="E1771" s="3"/>
    </row>
    <row r="1772" spans="3:5" hidden="1" x14ac:dyDescent="0.25">
      <c r="C1772" s="3"/>
      <c r="D1772" s="3"/>
      <c r="E1772" s="3"/>
    </row>
    <row r="1773" spans="3:5" hidden="1" x14ac:dyDescent="0.25">
      <c r="C1773" s="3"/>
      <c r="D1773" s="3"/>
      <c r="E1773" s="3"/>
    </row>
    <row r="1774" spans="3:5" hidden="1" x14ac:dyDescent="0.25">
      <c r="C1774" s="3"/>
      <c r="D1774" s="3"/>
      <c r="E1774" s="3"/>
    </row>
    <row r="1775" spans="3:5" hidden="1" x14ac:dyDescent="0.25">
      <c r="C1775" s="3"/>
      <c r="D1775" s="3"/>
      <c r="E1775" s="3"/>
    </row>
    <row r="1776" spans="3:5" hidden="1" x14ac:dyDescent="0.25">
      <c r="C1776" s="3"/>
      <c r="D1776" s="3"/>
      <c r="E1776" s="3"/>
    </row>
    <row r="1777" spans="3:5" hidden="1" x14ac:dyDescent="0.25">
      <c r="C1777" s="3"/>
      <c r="D1777" s="3"/>
      <c r="E1777" s="3"/>
    </row>
    <row r="1778" spans="3:5" hidden="1" x14ac:dyDescent="0.25">
      <c r="C1778" s="3"/>
      <c r="D1778" s="3"/>
      <c r="E1778" s="3"/>
    </row>
    <row r="1779" spans="3:5" hidden="1" x14ac:dyDescent="0.25">
      <c r="C1779" s="3"/>
      <c r="D1779" s="3"/>
      <c r="E1779" s="3"/>
    </row>
    <row r="1780" spans="3:5" hidden="1" x14ac:dyDescent="0.25">
      <c r="C1780" s="3"/>
      <c r="D1780" s="3"/>
      <c r="E1780" s="3"/>
    </row>
    <row r="1781" spans="3:5" hidden="1" x14ac:dyDescent="0.25">
      <c r="C1781" s="3"/>
      <c r="D1781" s="3"/>
      <c r="E1781" s="3"/>
    </row>
    <row r="1782" spans="3:5" hidden="1" x14ac:dyDescent="0.25">
      <c r="C1782" s="3"/>
      <c r="D1782" s="3"/>
      <c r="E1782" s="3"/>
    </row>
    <row r="1783" spans="3:5" hidden="1" x14ac:dyDescent="0.25">
      <c r="C1783" s="3"/>
      <c r="D1783" s="3"/>
      <c r="E1783" s="3"/>
    </row>
    <row r="1784" spans="3:5" hidden="1" x14ac:dyDescent="0.25">
      <c r="C1784" s="3"/>
      <c r="D1784" s="3"/>
      <c r="E1784" s="3"/>
    </row>
  </sheetData>
  <sheetProtection sheet="1" selectLockedCells="1"/>
  <mergeCells count="19">
    <mergeCell ref="A3:B3"/>
    <mergeCell ref="D3:F3"/>
    <mergeCell ref="A1:F1"/>
    <mergeCell ref="A2:F2"/>
    <mergeCell ref="A140:F140"/>
    <mergeCell ref="G5:G139"/>
    <mergeCell ref="B128:C128"/>
    <mergeCell ref="B5:C5"/>
    <mergeCell ref="B9:C9"/>
    <mergeCell ref="B26:C26"/>
    <mergeCell ref="B37:C37"/>
    <mergeCell ref="B38:C38"/>
    <mergeCell ref="B60:C60"/>
    <mergeCell ref="B61:C61"/>
    <mergeCell ref="B73:C73"/>
    <mergeCell ref="B85:C85"/>
    <mergeCell ref="B104:C104"/>
    <mergeCell ref="B115:C115"/>
    <mergeCell ref="B116:C116"/>
  </mergeCells>
  <hyperlinks>
    <hyperlink ref="E27" r:id="rId1" xr:uid="{00000000-0004-0000-0100-000000000000}"/>
    <hyperlink ref="E36" r:id="rId2" xr:uid="{00000000-0004-0000-0100-000001000000}"/>
    <hyperlink ref="C3" r:id="rId3" xr:uid="{D25005DF-1303-472C-BFB3-FA977B54221C}"/>
  </hyperlinks>
  <pageMargins left="0.7" right="0.7" top="0.75" bottom="0.75" header="0.3" footer="0.3"/>
  <pageSetup paperSize="9" orientation="portrait" r:id="rId4"/>
  <headerFooter>
    <oddHeader>&amp;C&amp;"Calibri"&amp;10&amp;K000000 OFFICIAL&amp;1#_x000D_</oddHeader>
  </headerFooter>
  <extLst>
    <ext xmlns:x14="http://schemas.microsoft.com/office/spreadsheetml/2009/9/main" uri="{CCE6A557-97BC-4b89-ADB6-D9C93CAAB3DF}">
      <x14:dataValidations xmlns:xm="http://schemas.microsoft.com/office/excel/2006/main" disablePrompts="1" count="18">
        <x14:dataValidation type="list" allowBlank="1" showInputMessage="1" showErrorMessage="1" xr:uid="{00000000-0002-0000-0100-000000000000}">
          <x14:formula1>
            <xm:f>'BACKGROUND DATA'!$A$1:$A$3</xm:f>
          </x14:formula1>
          <xm:sqref>C12</xm:sqref>
        </x14:dataValidation>
        <x14:dataValidation type="list" allowBlank="1" showInputMessage="1" showErrorMessage="1" xr:uid="{00000000-0002-0000-0100-000003000000}">
          <x14:formula1>
            <xm:f>'BACKGROUND DATA'!$D$1:$D$8</xm:f>
          </x14:formula1>
          <xm:sqref>C16</xm:sqref>
        </x14:dataValidation>
        <x14:dataValidation type="list" allowBlank="1" showInputMessage="1" showErrorMessage="1" xr:uid="{00000000-0002-0000-0100-000004000000}">
          <x14:formula1>
            <xm:f>'BACKGROUND DATA'!$E$1:$E$4</xm:f>
          </x14:formula1>
          <xm:sqref>C19</xm:sqref>
        </x14:dataValidation>
        <x14:dataValidation type="list" allowBlank="1" showInputMessage="1" showErrorMessage="1" xr:uid="{00000000-0002-0000-0100-000005000000}">
          <x14:formula1>
            <xm:f>'BACKGROUND DATA'!$A$6:$A$7</xm:f>
          </x14:formula1>
          <xm:sqref>C23 C87</xm:sqref>
        </x14:dataValidation>
        <x14:dataValidation type="list" allowBlank="1" showInputMessage="1" showErrorMessage="1" xr:uid="{00000000-0002-0000-0100-000006000000}">
          <x14:formula1>
            <xm:f>'BACKGROUND DATA'!$E$10:$E$14</xm:f>
          </x14:formula1>
          <xm:sqref>C43</xm:sqref>
        </x14:dataValidation>
        <x14:dataValidation type="list" allowBlank="1" showInputMessage="1" showErrorMessage="1" xr:uid="{00000000-0002-0000-0100-000007000000}">
          <x14:formula1>
            <xm:f>'BACKGROUND DATA'!$A$9:$A$11</xm:f>
          </x14:formula1>
          <xm:sqref>C45</xm:sqref>
        </x14:dataValidation>
        <x14:dataValidation type="list" allowBlank="1" showInputMessage="1" showErrorMessage="1" xr:uid="{00000000-0002-0000-0100-000008000000}">
          <x14:formula1>
            <xm:f>'BACKGROUND DATA'!$B$7:$B$11</xm:f>
          </x14:formula1>
          <xm:sqref>C46</xm:sqref>
        </x14:dataValidation>
        <x14:dataValidation type="list" allowBlank="1" showInputMessage="1" showErrorMessage="1" xr:uid="{00000000-0002-0000-0100-000009000000}">
          <x14:formula1>
            <xm:f>'BACKGROUND DATA'!$A$14:$A$18</xm:f>
          </x14:formula1>
          <xm:sqref>C49</xm:sqref>
        </x14:dataValidation>
        <x14:dataValidation type="list" allowBlank="1" showInputMessage="1" showErrorMessage="1" xr:uid="{00000000-0002-0000-0100-00000A000000}">
          <x14:formula1>
            <xm:f>'BACKGROUND DATA'!$B$14:$B$16</xm:f>
          </x14:formula1>
          <xm:sqref>C50</xm:sqref>
        </x14:dataValidation>
        <x14:dataValidation type="list" allowBlank="1" showInputMessage="1" showErrorMessage="1" xr:uid="{00000000-0002-0000-0100-00000B000000}">
          <x14:formula1>
            <xm:f>'BACKGROUND DATA'!$C$10:$C$14</xm:f>
          </x14:formula1>
          <xm:sqref>C55</xm:sqref>
        </x14:dataValidation>
        <x14:dataValidation type="list" allowBlank="1" showInputMessage="1" showErrorMessage="1" xr:uid="{00000000-0002-0000-0100-00000C000000}">
          <x14:formula1>
            <xm:f>'BACKGROUND DATA'!$C$33:$C$35</xm:f>
          </x14:formula1>
          <xm:sqref>C105</xm:sqref>
        </x14:dataValidation>
        <x14:dataValidation type="list" allowBlank="1" showInputMessage="1" showErrorMessage="1" xr:uid="{00000000-0002-0000-0100-00000D000000}">
          <x14:formula1>
            <xm:f>'BACKGROUND DATA'!$C$5:$C$7</xm:f>
          </x14:formula1>
          <xm:sqref>C109</xm:sqref>
        </x14:dataValidation>
        <x14:dataValidation type="list" allowBlank="1" showInputMessage="1" showErrorMessage="1" xr:uid="{00000000-0002-0000-0100-00000E000000}">
          <x14:formula1>
            <xm:f>'BACKGROUND DATA'!$C$5:$C$6</xm:f>
          </x14:formula1>
          <xm:sqref>C99</xm:sqref>
        </x14:dataValidation>
        <x14:dataValidation type="list" allowBlank="1" showInputMessage="1" showErrorMessage="1" xr:uid="{00000000-0002-0000-0100-00000F000000}">
          <x14:formula1>
            <xm:f>'BACKGROUND DATA'!$B$35:$B$36</xm:f>
          </x14:formula1>
          <xm:sqref>C15</xm:sqref>
        </x14:dataValidation>
        <x14:dataValidation type="list" allowBlank="1" showInputMessage="1" showErrorMessage="1" xr:uid="{00000000-0002-0000-0100-000010000000}">
          <x14:formula1>
            <xm:f>'BACKGROUND DATA'!$C$10:$C$13</xm:f>
          </x14:formula1>
          <xm:sqref>C72</xm:sqref>
        </x14:dataValidation>
        <x14:dataValidation type="list" allowBlank="1" showInputMessage="1" showErrorMessage="1" xr:uid="{00000000-0002-0000-0100-000011000000}">
          <x14:formula1>
            <xm:f>'BACKGROUND DATA'!$A$44:$A$46</xm:f>
          </x14:formula1>
          <xm:sqref>C110:C111</xm:sqref>
        </x14:dataValidation>
        <x14:dataValidation type="list" allowBlank="1" showInputMessage="1" showErrorMessage="1" xr:uid="{00000000-0002-0000-0100-000002000000}">
          <x14:formula1>
            <xm:f>'BACKGROUND DATA'!$C$1:$C$2</xm:f>
          </x14:formula1>
          <xm:sqref>C14</xm:sqref>
        </x14:dataValidation>
        <x14:dataValidation type="list" allowBlank="1" showInputMessage="1" showErrorMessage="1" xr:uid="{00000000-0002-0000-0100-000001000000}">
          <x14:formula1>
            <xm:f>'BACKGROUND DATA'!$B$1:$B$4</xm:f>
          </x14:formula1>
          <xm:sqref>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D37"/>
  <sheetViews>
    <sheetView zoomScaleNormal="100" workbookViewId="0">
      <selection activeCell="A5" sqref="A5"/>
    </sheetView>
  </sheetViews>
  <sheetFormatPr defaultColWidth="0" defaultRowHeight="15" zeroHeight="1" x14ac:dyDescent="0.25"/>
  <cols>
    <col min="1" max="1" width="18.28515625" bestFit="1" customWidth="1"/>
    <col min="2" max="2" width="17" bestFit="1" customWidth="1"/>
    <col min="3" max="3" width="17.28515625" bestFit="1" customWidth="1"/>
    <col min="4" max="4" width="18.5703125" customWidth="1"/>
    <col min="5" max="5" width="11" bestFit="1" customWidth="1"/>
    <col min="6" max="6" width="20.140625" bestFit="1" customWidth="1"/>
    <col min="7" max="7" width="35.28515625" customWidth="1"/>
    <col min="8" max="8" width="33.85546875" customWidth="1"/>
    <col min="9" max="9" width="37.28515625" customWidth="1"/>
    <col min="10" max="10" width="38.7109375" customWidth="1"/>
    <col min="11" max="11" width="25.5703125" bestFit="1" customWidth="1"/>
    <col min="12" max="12" width="26.7109375" customWidth="1"/>
    <col min="13" max="13" width="38.42578125" customWidth="1"/>
    <col min="14" max="14" width="9.140625" customWidth="1"/>
    <col min="15" max="16384" width="9.140625" hidden="1"/>
  </cols>
  <sheetData>
    <row r="1" spans="1:14 16384:16384" x14ac:dyDescent="0.25">
      <c r="A1" s="189" t="s">
        <v>408</v>
      </c>
      <c r="B1" s="190"/>
      <c r="C1" s="190"/>
      <c r="D1" s="190"/>
      <c r="E1" s="190"/>
      <c r="F1" s="190"/>
      <c r="G1" s="190"/>
      <c r="H1" s="190"/>
      <c r="I1" s="190"/>
      <c r="J1" s="190"/>
      <c r="K1" s="190"/>
      <c r="L1" s="191"/>
      <c r="N1" s="78"/>
      <c r="XFD1" s="82"/>
    </row>
    <row r="2" spans="1:14 16384:16384" x14ac:dyDescent="0.25">
      <c r="A2" s="104" t="s">
        <v>202</v>
      </c>
      <c r="B2" s="104" t="s">
        <v>203</v>
      </c>
      <c r="C2" s="52" t="s">
        <v>204</v>
      </c>
      <c r="D2" s="104" t="s">
        <v>205</v>
      </c>
      <c r="F2" s="103"/>
      <c r="H2" s="103"/>
      <c r="I2" s="103"/>
      <c r="J2" s="103"/>
      <c r="K2" s="66"/>
      <c r="L2" s="66"/>
      <c r="M2" s="76"/>
      <c r="N2" s="78"/>
    </row>
    <row r="3" spans="1:14 16384:16384" x14ac:dyDescent="0.25">
      <c r="A3" s="36"/>
      <c r="B3" s="36"/>
      <c r="D3" s="184" t="s">
        <v>404</v>
      </c>
      <c r="E3" s="185"/>
      <c r="F3" s="185"/>
      <c r="G3" s="186"/>
      <c r="H3" s="50" t="s">
        <v>398</v>
      </c>
      <c r="I3" s="187" t="s">
        <v>405</v>
      </c>
      <c r="J3" s="188"/>
      <c r="K3" s="101"/>
      <c r="L3" s="102"/>
      <c r="M3" s="102"/>
      <c r="N3" s="77"/>
    </row>
    <row r="4" spans="1:14 16384:16384" x14ac:dyDescent="0.25">
      <c r="A4" s="44" t="s">
        <v>334</v>
      </c>
      <c r="B4" s="43" t="s">
        <v>335</v>
      </c>
      <c r="C4" s="43" t="s">
        <v>338</v>
      </c>
      <c r="D4" s="42" t="s">
        <v>336</v>
      </c>
      <c r="E4" s="35" t="s">
        <v>370</v>
      </c>
      <c r="F4" s="35" t="s">
        <v>371</v>
      </c>
      <c r="G4" s="35" t="s">
        <v>372</v>
      </c>
      <c r="H4" s="35" t="s">
        <v>290</v>
      </c>
      <c r="I4" s="35" t="s">
        <v>402</v>
      </c>
      <c r="J4" s="35" t="s">
        <v>403</v>
      </c>
      <c r="K4" s="35" t="s">
        <v>375</v>
      </c>
      <c r="L4" s="35" t="s">
        <v>337</v>
      </c>
      <c r="M4" s="35"/>
    </row>
    <row r="5" spans="1:14 16384:16384" x14ac:dyDescent="0.25">
      <c r="A5" s="45"/>
      <c r="B5" s="45"/>
      <c r="C5" s="45"/>
      <c r="D5" s="45"/>
      <c r="E5" s="45"/>
      <c r="F5" s="54"/>
      <c r="G5" s="54"/>
      <c r="H5" s="45"/>
      <c r="I5" s="45"/>
      <c r="J5" s="54"/>
      <c r="K5" s="54"/>
      <c r="L5" s="55"/>
      <c r="M5" s="4" t="str">
        <f>IF(H5="",CONCATENATE("TWY"," ",A5,B5,":"," ",D5," ","PCR ",E5,"/",LEFT(F5,1),"/",LEFT(G5,1),"/",I5,LEFT(J5,1),"/",LEFT(K5,1),"   ","WID ",C5),CONCATENATE("TWY"," ",A5,B5,":"," ",D5," ","PCR ",E5,"/",LEFT(F5,1),"/",LEFT(G5,1),"/",H5,"/",I5,LEFT(J5,1),"/",LEFT(K5,1),"   ","WID ",C5," ",L5))</f>
        <v xml:space="preserve">TWY :  PCR ////   WID </v>
      </c>
      <c r="N5" s="73"/>
    </row>
    <row r="6" spans="1:14 16384:16384" x14ac:dyDescent="0.25">
      <c r="A6" s="45"/>
      <c r="B6" s="45"/>
      <c r="C6" s="45"/>
      <c r="D6" s="45"/>
      <c r="E6" s="45"/>
      <c r="F6" s="54"/>
      <c r="G6" s="54"/>
      <c r="H6" s="45"/>
      <c r="I6" s="45"/>
      <c r="J6" s="54"/>
      <c r="K6" s="54"/>
      <c r="L6" s="55"/>
      <c r="M6" s="4" t="str">
        <f>IF(H6="",CONCATENATE("TWY"," ",A6,B6,":"," ",D6," ","PCR ",E6,"/",LEFT(F6,1),"/",LEFT(G6,1),"/",I6,LEFT(J6,1),"/",LEFT(K6,1),"   ","WID ",C6),CONCATENATE("TWY"," ",A6,B6,":"," ",D6," ","PCR ",E6,"/",LEFT(F6,1),"/",LEFT(G6,1),"/",H6,"/",I6,LEFT(J6,1),"/",LEFT(K6,1),"   ","WID ",C6," ",L6))</f>
        <v xml:space="preserve">TWY :  PCR ////   WID </v>
      </c>
    </row>
    <row r="7" spans="1:14 16384:16384" x14ac:dyDescent="0.25">
      <c r="A7" s="45"/>
      <c r="B7" s="45"/>
      <c r="C7" s="45"/>
      <c r="D7" s="45"/>
      <c r="E7" s="45"/>
      <c r="F7" s="54"/>
      <c r="G7" s="54"/>
      <c r="H7" s="45"/>
      <c r="I7" s="45"/>
      <c r="J7" s="54"/>
      <c r="K7" s="54"/>
      <c r="L7" s="55"/>
      <c r="M7" s="4" t="str">
        <f t="shared" ref="M7:M36" si="0">IF(H7="",CONCATENATE("TWY"," ",A7,B7,":"," ",D7," ","PCR ",E7,"/",LEFT(F7,1),"/",LEFT(G7,1),"/",I7,LEFT(J7,1),"/",LEFT(K7,1),"   ","WID ",C7),CONCATENATE("TWY"," ",A7,B7,":"," ",D7," ","PCR ",E7,"/",LEFT(F7,1),"/",LEFT(G7,1),"/",H7,"/",I7,LEFT(J7,1),"/",LEFT(K7,1),"   ","WID ",C7," ",L7))</f>
        <v xml:space="preserve">TWY :  PCR ////   WID </v>
      </c>
      <c r="N7" s="63"/>
    </row>
    <row r="8" spans="1:14 16384:16384" x14ac:dyDescent="0.25">
      <c r="A8" s="45"/>
      <c r="B8" s="45"/>
      <c r="C8" s="45"/>
      <c r="D8" s="45"/>
      <c r="E8" s="45"/>
      <c r="F8" s="54"/>
      <c r="G8" s="54"/>
      <c r="H8" s="45"/>
      <c r="I8" s="45"/>
      <c r="J8" s="54"/>
      <c r="K8" s="54"/>
      <c r="L8" s="55"/>
      <c r="M8" s="4" t="str">
        <f t="shared" si="0"/>
        <v xml:space="preserve">TWY :  PCR ////   WID </v>
      </c>
      <c r="N8" s="63"/>
    </row>
    <row r="9" spans="1:14 16384:16384" x14ac:dyDescent="0.25">
      <c r="A9" s="45"/>
      <c r="B9" s="45"/>
      <c r="C9" s="45"/>
      <c r="D9" s="45"/>
      <c r="E9" s="45"/>
      <c r="F9" s="54"/>
      <c r="G9" s="54"/>
      <c r="H9" s="45"/>
      <c r="I9" s="45"/>
      <c r="J9" s="54"/>
      <c r="K9" s="54"/>
      <c r="L9" s="55"/>
      <c r="M9" s="4" t="str">
        <f t="shared" si="0"/>
        <v xml:space="preserve">TWY :  PCR ////   WID </v>
      </c>
      <c r="N9" s="63"/>
    </row>
    <row r="10" spans="1:14 16384:16384" x14ac:dyDescent="0.25">
      <c r="A10" s="45"/>
      <c r="B10" s="45"/>
      <c r="C10" s="45"/>
      <c r="D10" s="45"/>
      <c r="E10" s="45"/>
      <c r="F10" s="54"/>
      <c r="G10" s="54"/>
      <c r="H10" s="45"/>
      <c r="I10" s="45"/>
      <c r="J10" s="54"/>
      <c r="K10" s="54"/>
      <c r="L10" s="55"/>
      <c r="M10" s="4" t="str">
        <f t="shared" si="0"/>
        <v xml:space="preserve">TWY :  PCR ////   WID </v>
      </c>
      <c r="N10" s="63"/>
    </row>
    <row r="11" spans="1:14 16384:16384" x14ac:dyDescent="0.25">
      <c r="A11" s="45"/>
      <c r="B11" s="45"/>
      <c r="C11" s="45"/>
      <c r="D11" s="45"/>
      <c r="E11" s="45"/>
      <c r="F11" s="54"/>
      <c r="G11" s="54"/>
      <c r="H11" s="45"/>
      <c r="I11" s="45"/>
      <c r="J11" s="54"/>
      <c r="K11" s="54"/>
      <c r="L11" s="55"/>
      <c r="M11" s="4" t="str">
        <f t="shared" si="0"/>
        <v xml:space="preserve">TWY :  PCR ////   WID </v>
      </c>
      <c r="N11" s="63"/>
    </row>
    <row r="12" spans="1:14 16384:16384" x14ac:dyDescent="0.25">
      <c r="A12" s="45"/>
      <c r="B12" s="45"/>
      <c r="C12" s="45"/>
      <c r="D12" s="45"/>
      <c r="E12" s="45"/>
      <c r="F12" s="54"/>
      <c r="G12" s="54"/>
      <c r="H12" s="45"/>
      <c r="I12" s="45"/>
      <c r="J12" s="54"/>
      <c r="K12" s="54"/>
      <c r="L12" s="55"/>
      <c r="M12" s="4" t="str">
        <f t="shared" si="0"/>
        <v xml:space="preserve">TWY :  PCR ////   WID </v>
      </c>
      <c r="N12" s="73"/>
    </row>
    <row r="13" spans="1:14 16384:16384" x14ac:dyDescent="0.25">
      <c r="A13" s="45"/>
      <c r="B13" s="45"/>
      <c r="C13" s="45"/>
      <c r="D13" s="45"/>
      <c r="E13" s="45"/>
      <c r="F13" s="54"/>
      <c r="G13" s="54"/>
      <c r="H13" s="45"/>
      <c r="I13" s="45"/>
      <c r="J13" s="54"/>
      <c r="K13" s="54"/>
      <c r="L13" s="55"/>
      <c r="M13" s="4" t="str">
        <f t="shared" si="0"/>
        <v xml:space="preserve">TWY :  PCR ////   WID </v>
      </c>
    </row>
    <row r="14" spans="1:14 16384:16384" x14ac:dyDescent="0.25">
      <c r="A14" s="45"/>
      <c r="B14" s="45"/>
      <c r="C14" s="45"/>
      <c r="D14" s="45"/>
      <c r="E14" s="45"/>
      <c r="F14" s="54"/>
      <c r="G14" s="54"/>
      <c r="H14" s="45"/>
      <c r="I14" s="45"/>
      <c r="J14" s="54"/>
      <c r="K14" s="54"/>
      <c r="L14" s="55"/>
      <c r="M14" s="4" t="str">
        <f t="shared" si="0"/>
        <v xml:space="preserve">TWY :  PCR ////   WID </v>
      </c>
      <c r="N14" s="63"/>
    </row>
    <row r="15" spans="1:14 16384:16384" x14ac:dyDescent="0.25">
      <c r="A15" s="45"/>
      <c r="B15" s="45"/>
      <c r="C15" s="45"/>
      <c r="D15" s="45"/>
      <c r="E15" s="45"/>
      <c r="F15" s="54"/>
      <c r="G15" s="54"/>
      <c r="H15" s="45"/>
      <c r="I15" s="45"/>
      <c r="J15" s="54"/>
      <c r="K15" s="54"/>
      <c r="L15" s="55"/>
      <c r="M15" s="4" t="str">
        <f t="shared" si="0"/>
        <v xml:space="preserve">TWY :  PCR ////   WID </v>
      </c>
      <c r="N15" s="73"/>
    </row>
    <row r="16" spans="1:14 16384:16384" x14ac:dyDescent="0.25">
      <c r="A16" s="45"/>
      <c r="B16" s="45"/>
      <c r="C16" s="45"/>
      <c r="D16" s="45"/>
      <c r="E16" s="45"/>
      <c r="F16" s="54"/>
      <c r="G16" s="54"/>
      <c r="H16" s="45"/>
      <c r="I16" s="45"/>
      <c r="J16" s="54"/>
      <c r="K16" s="54"/>
      <c r="L16" s="55"/>
      <c r="M16" s="4" t="str">
        <f t="shared" si="0"/>
        <v xml:space="preserve">TWY :  PCR ////   WID </v>
      </c>
    </row>
    <row r="17" spans="1:14" x14ac:dyDescent="0.25">
      <c r="A17" s="45"/>
      <c r="B17" s="45"/>
      <c r="C17" s="45"/>
      <c r="D17" s="45"/>
      <c r="E17" s="45"/>
      <c r="F17" s="54"/>
      <c r="G17" s="54"/>
      <c r="H17" s="45"/>
      <c r="I17" s="45"/>
      <c r="J17" s="54"/>
      <c r="K17" s="54"/>
      <c r="L17" s="55"/>
      <c r="M17" s="4" t="str">
        <f t="shared" si="0"/>
        <v xml:space="preserve">TWY :  PCR ////   WID </v>
      </c>
      <c r="N17" s="73"/>
    </row>
    <row r="18" spans="1:14" x14ac:dyDescent="0.25">
      <c r="A18" s="45"/>
      <c r="B18" s="45"/>
      <c r="C18" s="45"/>
      <c r="D18" s="45"/>
      <c r="E18" s="45"/>
      <c r="F18" s="54"/>
      <c r="G18" s="54"/>
      <c r="H18" s="45"/>
      <c r="I18" s="45"/>
      <c r="J18" s="54"/>
      <c r="K18" s="54"/>
      <c r="L18" s="55"/>
      <c r="M18" s="4" t="str">
        <f t="shared" si="0"/>
        <v xml:space="preserve">TWY :  PCR ////   WID </v>
      </c>
    </row>
    <row r="19" spans="1:14" x14ac:dyDescent="0.25">
      <c r="A19" s="45"/>
      <c r="B19" s="45"/>
      <c r="C19" s="45"/>
      <c r="D19" s="45"/>
      <c r="E19" s="45"/>
      <c r="F19" s="54"/>
      <c r="G19" s="54"/>
      <c r="H19" s="45"/>
      <c r="I19" s="45"/>
      <c r="J19" s="54"/>
      <c r="K19" s="54"/>
      <c r="L19" s="55"/>
      <c r="M19" s="4" t="str">
        <f t="shared" si="0"/>
        <v xml:space="preserve">TWY :  PCR ////   WID </v>
      </c>
      <c r="N19" s="73"/>
    </row>
    <row r="20" spans="1:14" x14ac:dyDescent="0.25">
      <c r="A20" s="45"/>
      <c r="B20" s="45"/>
      <c r="C20" s="45"/>
      <c r="D20" s="45"/>
      <c r="E20" s="45"/>
      <c r="F20" s="54"/>
      <c r="G20" s="54"/>
      <c r="H20" s="45"/>
      <c r="I20" s="45"/>
      <c r="J20" s="54"/>
      <c r="K20" s="54"/>
      <c r="L20" s="55"/>
      <c r="M20" s="4" t="str">
        <f t="shared" si="0"/>
        <v xml:space="preserve">TWY :  PCR ////   WID </v>
      </c>
    </row>
    <row r="21" spans="1:14" x14ac:dyDescent="0.25">
      <c r="A21" s="45"/>
      <c r="B21" s="45"/>
      <c r="C21" s="45"/>
      <c r="D21" s="45"/>
      <c r="E21" s="45"/>
      <c r="F21" s="54"/>
      <c r="G21" s="54"/>
      <c r="H21" s="45"/>
      <c r="I21" s="45"/>
      <c r="J21" s="54"/>
      <c r="K21" s="54"/>
      <c r="L21" s="55"/>
      <c r="M21" s="4" t="str">
        <f t="shared" si="0"/>
        <v xml:space="preserve">TWY :  PCR ////   WID </v>
      </c>
      <c r="N21" s="73"/>
    </row>
    <row r="22" spans="1:14" x14ac:dyDescent="0.25">
      <c r="A22" s="45"/>
      <c r="B22" s="45"/>
      <c r="C22" s="45"/>
      <c r="D22" s="45"/>
      <c r="E22" s="45"/>
      <c r="F22" s="54"/>
      <c r="G22" s="54"/>
      <c r="H22" s="45"/>
      <c r="I22" s="45"/>
      <c r="J22" s="54"/>
      <c r="K22" s="54"/>
      <c r="L22" s="55"/>
      <c r="M22" s="4" t="str">
        <f t="shared" si="0"/>
        <v xml:space="preserve">TWY :  PCR ////   WID </v>
      </c>
    </row>
    <row r="23" spans="1:14" x14ac:dyDescent="0.25">
      <c r="A23" s="45"/>
      <c r="B23" s="45"/>
      <c r="C23" s="45"/>
      <c r="D23" s="45"/>
      <c r="E23" s="45"/>
      <c r="F23" s="54"/>
      <c r="G23" s="54"/>
      <c r="H23" s="45"/>
      <c r="I23" s="45"/>
      <c r="J23" s="54"/>
      <c r="K23" s="54"/>
      <c r="L23" s="55"/>
      <c r="M23" s="4" t="str">
        <f t="shared" si="0"/>
        <v xml:space="preserve">TWY :  PCR ////   WID </v>
      </c>
      <c r="N23" s="63"/>
    </row>
    <row r="24" spans="1:14" x14ac:dyDescent="0.25">
      <c r="A24" s="45"/>
      <c r="B24" s="45"/>
      <c r="C24" s="45"/>
      <c r="D24" s="45"/>
      <c r="E24" s="45"/>
      <c r="F24" s="54"/>
      <c r="G24" s="54"/>
      <c r="H24" s="45"/>
      <c r="I24" s="45"/>
      <c r="J24" s="54"/>
      <c r="K24" s="54"/>
      <c r="L24" s="55"/>
      <c r="M24" s="4" t="str">
        <f t="shared" si="0"/>
        <v xml:space="preserve">TWY :  PCR ////   WID </v>
      </c>
      <c r="N24" s="63"/>
    </row>
    <row r="25" spans="1:14" x14ac:dyDescent="0.25">
      <c r="A25" s="45"/>
      <c r="B25" s="45"/>
      <c r="C25" s="45"/>
      <c r="D25" s="45"/>
      <c r="E25" s="45"/>
      <c r="F25" s="54"/>
      <c r="G25" s="54"/>
      <c r="H25" s="45"/>
      <c r="I25" s="45"/>
      <c r="J25" s="54"/>
      <c r="K25" s="54"/>
      <c r="L25" s="55"/>
      <c r="M25" s="4" t="str">
        <f t="shared" si="0"/>
        <v xml:space="preserve">TWY :  PCR ////   WID </v>
      </c>
      <c r="N25" s="63"/>
    </row>
    <row r="26" spans="1:14" x14ac:dyDescent="0.25">
      <c r="A26" s="45"/>
      <c r="B26" s="45"/>
      <c r="C26" s="45"/>
      <c r="D26" s="45"/>
      <c r="E26" s="45"/>
      <c r="F26" s="54"/>
      <c r="G26" s="54"/>
      <c r="H26" s="45"/>
      <c r="I26" s="45"/>
      <c r="J26" s="54"/>
      <c r="K26" s="54"/>
      <c r="L26" s="55"/>
      <c r="M26" s="4" t="str">
        <f t="shared" si="0"/>
        <v xml:space="preserve">TWY :  PCR ////   WID </v>
      </c>
      <c r="N26" s="63"/>
    </row>
    <row r="27" spans="1:14" x14ac:dyDescent="0.25">
      <c r="A27" s="45"/>
      <c r="B27" s="45"/>
      <c r="C27" s="45"/>
      <c r="D27" s="45"/>
      <c r="E27" s="45"/>
      <c r="F27" s="54"/>
      <c r="G27" s="54"/>
      <c r="H27" s="45"/>
      <c r="I27" s="45"/>
      <c r="J27" s="54"/>
      <c r="K27" s="54"/>
      <c r="L27" s="55"/>
      <c r="M27" s="4" t="str">
        <f t="shared" si="0"/>
        <v xml:space="preserve">TWY :  PCR ////   WID </v>
      </c>
      <c r="N27" s="63"/>
    </row>
    <row r="28" spans="1:14" x14ac:dyDescent="0.25">
      <c r="A28" s="45"/>
      <c r="B28" s="45"/>
      <c r="C28" s="45"/>
      <c r="D28" s="45"/>
      <c r="E28" s="45"/>
      <c r="F28" s="54"/>
      <c r="G28" s="54"/>
      <c r="H28" s="45"/>
      <c r="I28" s="45"/>
      <c r="J28" s="54"/>
      <c r="K28" s="54"/>
      <c r="L28" s="55"/>
      <c r="M28" s="4" t="str">
        <f t="shared" si="0"/>
        <v xml:space="preserve">TWY :  PCR ////   WID </v>
      </c>
      <c r="N28" s="73"/>
    </row>
    <row r="29" spans="1:14" x14ac:dyDescent="0.25">
      <c r="A29" s="45"/>
      <c r="B29" s="45"/>
      <c r="C29" s="45"/>
      <c r="D29" s="45"/>
      <c r="E29" s="45"/>
      <c r="F29" s="54"/>
      <c r="G29" s="54"/>
      <c r="H29" s="45"/>
      <c r="I29" s="45"/>
      <c r="J29" s="54"/>
      <c r="K29" s="54"/>
      <c r="L29" s="55"/>
      <c r="M29" s="4" t="str">
        <f t="shared" si="0"/>
        <v xml:space="preserve">TWY :  PCR ////   WID </v>
      </c>
      <c r="N29" s="73"/>
    </row>
    <row r="30" spans="1:14" x14ac:dyDescent="0.25">
      <c r="A30" s="45"/>
      <c r="B30" s="45"/>
      <c r="C30" s="45"/>
      <c r="D30" s="45"/>
      <c r="E30" s="45"/>
      <c r="F30" s="54"/>
      <c r="G30" s="54"/>
      <c r="H30" s="45"/>
      <c r="I30" s="45"/>
      <c r="J30" s="54"/>
      <c r="K30" s="54"/>
      <c r="L30" s="55"/>
      <c r="M30" s="4" t="str">
        <f t="shared" si="0"/>
        <v xml:space="preserve">TWY :  PCR ////   WID </v>
      </c>
    </row>
    <row r="31" spans="1:14" x14ac:dyDescent="0.25">
      <c r="A31" s="45"/>
      <c r="B31" s="45"/>
      <c r="C31" s="45"/>
      <c r="D31" s="45"/>
      <c r="E31" s="45"/>
      <c r="F31" s="54"/>
      <c r="G31" s="54"/>
      <c r="H31" s="45"/>
      <c r="I31" s="45"/>
      <c r="J31" s="54"/>
      <c r="K31" s="54"/>
      <c r="L31" s="55"/>
      <c r="M31" s="4" t="str">
        <f t="shared" si="0"/>
        <v xml:space="preserve">TWY :  PCR ////   WID </v>
      </c>
      <c r="N31" s="73"/>
    </row>
    <row r="32" spans="1:14" x14ac:dyDescent="0.25">
      <c r="A32" s="45"/>
      <c r="B32" s="45"/>
      <c r="C32" s="45"/>
      <c r="D32" s="45"/>
      <c r="E32" s="45"/>
      <c r="F32" s="54"/>
      <c r="G32" s="54"/>
      <c r="H32" s="45"/>
      <c r="I32" s="45"/>
      <c r="J32" s="54"/>
      <c r="K32" s="54"/>
      <c r="L32" s="55"/>
      <c r="M32" s="4" t="str">
        <f t="shared" si="0"/>
        <v xml:space="preserve">TWY :  PCR ////   WID </v>
      </c>
      <c r="N32" s="73"/>
    </row>
    <row r="33" spans="1:14" x14ac:dyDescent="0.25">
      <c r="A33" s="45"/>
      <c r="B33" s="45"/>
      <c r="C33" s="45"/>
      <c r="D33" s="45"/>
      <c r="E33" s="45"/>
      <c r="F33" s="54"/>
      <c r="G33" s="54"/>
      <c r="H33" s="45"/>
      <c r="I33" s="45"/>
      <c r="J33" s="54"/>
      <c r="K33" s="54"/>
      <c r="L33" s="55"/>
      <c r="M33" s="4" t="str">
        <f t="shared" si="0"/>
        <v xml:space="preserve">TWY :  PCR ////   WID </v>
      </c>
      <c r="N33" s="73"/>
    </row>
    <row r="34" spans="1:14" x14ac:dyDescent="0.25">
      <c r="A34" s="45"/>
      <c r="B34" s="45"/>
      <c r="C34" s="45"/>
      <c r="D34" s="45"/>
      <c r="E34" s="45"/>
      <c r="F34" s="54"/>
      <c r="G34" s="54"/>
      <c r="H34" s="45"/>
      <c r="I34" s="45"/>
      <c r="J34" s="54"/>
      <c r="K34" s="54"/>
      <c r="L34" s="55"/>
      <c r="M34" s="4" t="str">
        <f t="shared" si="0"/>
        <v xml:space="preserve">TWY :  PCR ////   WID </v>
      </c>
      <c r="N34" s="83"/>
    </row>
    <row r="35" spans="1:14" x14ac:dyDescent="0.25">
      <c r="A35" s="45"/>
      <c r="B35" s="45"/>
      <c r="C35" s="45"/>
      <c r="D35" s="45"/>
      <c r="E35" s="45"/>
      <c r="F35" s="54"/>
      <c r="G35" s="54"/>
      <c r="H35" s="45"/>
      <c r="I35" s="45"/>
      <c r="J35" s="54"/>
      <c r="K35" s="54"/>
      <c r="L35" s="55"/>
      <c r="M35" s="4" t="str">
        <f t="shared" si="0"/>
        <v xml:space="preserve">TWY :  PCR ////   WID </v>
      </c>
    </row>
    <row r="36" spans="1:14" x14ac:dyDescent="0.25">
      <c r="A36" s="45"/>
      <c r="B36" s="45"/>
      <c r="C36" s="45"/>
      <c r="D36" s="45"/>
      <c r="E36" s="45"/>
      <c r="F36" s="54"/>
      <c r="G36" s="54"/>
      <c r="H36" s="45"/>
      <c r="I36" s="45"/>
      <c r="J36" s="54"/>
      <c r="K36" s="54"/>
      <c r="L36" s="55"/>
      <c r="M36" s="4" t="str">
        <f t="shared" si="0"/>
        <v xml:space="preserve">TWY :  PCR ////   WID </v>
      </c>
      <c r="N36" s="73"/>
    </row>
    <row r="37" spans="1:14" x14ac:dyDescent="0.25">
      <c r="A37" s="88"/>
      <c r="B37" s="62"/>
      <c r="D37" s="61"/>
      <c r="E37" s="61"/>
      <c r="F37" s="61"/>
      <c r="G37" s="62"/>
      <c r="I37" s="61"/>
      <c r="J37" s="61"/>
      <c r="K37" s="61"/>
      <c r="L37" s="61"/>
      <c r="M37" s="65"/>
      <c r="N37" s="63"/>
    </row>
  </sheetData>
  <sheetProtection sheet="1" selectLockedCells="1"/>
  <mergeCells count="3">
    <mergeCell ref="D3:G3"/>
    <mergeCell ref="I3:J3"/>
    <mergeCell ref="A1:L1"/>
  </mergeCells>
  <pageMargins left="0.7" right="0.7" top="0.75" bottom="0.75" header="0.3" footer="0.3"/>
  <pageSetup paperSize="9" orientation="portrait" r:id="rId1"/>
  <headerFooter>
    <oddHeader>&amp;C&amp;"Calibri"&amp;10&amp;K000000 OFFICIAL&amp;1#_x000D_</oddHeader>
  </headerFooter>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200-000000000000}">
          <x14:formula1>
            <xm:f>'BACKGROUND DATA'!$B$7:$B$11</xm:f>
          </x14:formula1>
          <xm:sqref>G7:G36</xm:sqref>
        </x14:dataValidation>
        <x14:dataValidation type="list" allowBlank="1" showInputMessage="1" showErrorMessage="1" xr:uid="{00000000-0002-0000-0200-000001000000}">
          <x14:formula1>
            <xm:f>'BACKGROUND DATA'!$B$14:$B$16</xm:f>
          </x14:formula1>
          <xm:sqref>K7:K36</xm:sqref>
        </x14:dataValidation>
        <x14:dataValidation type="list" allowBlank="1" showInputMessage="1" showErrorMessage="1" xr:uid="{00000000-0002-0000-0200-000002000000}">
          <x14:formula1>
            <xm:f>'BACKGROUND DATA'!$A$9:$A$11</xm:f>
          </x14:formula1>
          <xm:sqref>F5:F36</xm:sqref>
        </x14:dataValidation>
        <x14:dataValidation type="list" allowBlank="1" showInputMessage="1" showErrorMessage="1" xr:uid="{00000000-0002-0000-0200-000003000000}">
          <x14:formula1>
            <xm:f>'BACKGROUND DATA'!$A$14:$A$18</xm:f>
          </x14:formula1>
          <xm:sqref>J5:J36</xm:sqref>
        </x14:dataValidation>
        <x14:dataValidation type="list" allowBlank="1" showInputMessage="1" showErrorMessage="1" xr:uid="{00000000-0002-0000-0200-000004000000}">
          <x14:formula1>
            <xm:f>'BACKGROUND DATA'!$E$26:$E$29</xm:f>
          </x14:formula1>
          <xm:sqref>D5:D36</xm:sqref>
        </x14:dataValidation>
        <x14:dataValidation type="list" allowBlank="1" showInputMessage="1" showErrorMessage="1" xr:uid="{00000000-0002-0000-0200-000005000000}">
          <x14:formula1>
            <xm:f>'BACKGROUND DATA'!$B$7:$B$10</xm:f>
          </x14:formula1>
          <xm:sqref>G5:G6</xm:sqref>
        </x14:dataValidation>
        <x14:dataValidation type="list" allowBlank="1" showInputMessage="1" showErrorMessage="1" xr:uid="{00000000-0002-0000-0200-000006000000}">
          <x14:formula1>
            <xm:f>'BACKGROUND DATA'!$B$14:$B$15</xm:f>
          </x14:formula1>
          <xm:sqref>K5:K6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39"/>
  <sheetViews>
    <sheetView workbookViewId="0">
      <selection activeCell="A5" sqref="A5"/>
    </sheetView>
  </sheetViews>
  <sheetFormatPr defaultColWidth="0" defaultRowHeight="15" zeroHeight="1" x14ac:dyDescent="0.25"/>
  <cols>
    <col min="1" max="3" width="25.7109375" customWidth="1"/>
    <col min="4" max="4" width="25.7109375" bestFit="1" customWidth="1"/>
    <col min="5" max="5" width="25.85546875" bestFit="1" customWidth="1"/>
    <col min="6" max="6" width="33.85546875" customWidth="1"/>
    <col min="7" max="7" width="37.42578125" customWidth="1"/>
    <col min="8" max="8" width="38.140625" customWidth="1"/>
    <col min="9" max="9" width="33" customWidth="1"/>
    <col min="10" max="10" width="25.5703125" bestFit="1" customWidth="1"/>
    <col min="11" max="11" width="46.7109375" customWidth="1"/>
    <col min="12" max="12" width="9.5703125" customWidth="1"/>
    <col min="13" max="16384" width="9.140625" hidden="1"/>
  </cols>
  <sheetData>
    <row r="1" spans="1:12" x14ac:dyDescent="0.25">
      <c r="A1" s="193" t="s">
        <v>376</v>
      </c>
      <c r="B1" s="194"/>
      <c r="C1" s="194"/>
      <c r="D1" s="194"/>
      <c r="E1" s="194"/>
      <c r="F1" s="194"/>
      <c r="G1" s="194"/>
      <c r="H1" s="194"/>
      <c r="I1" s="194"/>
      <c r="J1" s="194"/>
      <c r="K1" s="195"/>
      <c r="L1" s="87"/>
    </row>
    <row r="2" spans="1:12" x14ac:dyDescent="0.25">
      <c r="A2" s="51" t="s">
        <v>201</v>
      </c>
      <c r="B2" s="52" t="s">
        <v>177</v>
      </c>
      <c r="D2" s="91"/>
      <c r="E2" s="91"/>
      <c r="F2" s="91"/>
      <c r="G2" s="91"/>
      <c r="H2" s="91"/>
      <c r="I2" s="89"/>
      <c r="J2" s="89"/>
      <c r="K2" s="84"/>
    </row>
    <row r="3" spans="1:12" x14ac:dyDescent="0.25">
      <c r="A3" s="53"/>
      <c r="B3" s="184" t="s">
        <v>406</v>
      </c>
      <c r="C3" s="185"/>
      <c r="D3" s="185"/>
      <c r="E3" s="186"/>
      <c r="F3" s="50" t="s">
        <v>398</v>
      </c>
      <c r="G3" s="187" t="s">
        <v>405</v>
      </c>
      <c r="H3" s="188"/>
      <c r="J3" s="90"/>
      <c r="L3" s="77"/>
    </row>
    <row r="4" spans="1:12" x14ac:dyDescent="0.25">
      <c r="A4" s="41" t="s">
        <v>346</v>
      </c>
      <c r="B4" s="41" t="s">
        <v>206</v>
      </c>
      <c r="C4" s="35" t="s">
        <v>370</v>
      </c>
      <c r="D4" s="35" t="s">
        <v>371</v>
      </c>
      <c r="E4" s="35" t="s">
        <v>372</v>
      </c>
      <c r="F4" s="35" t="s">
        <v>290</v>
      </c>
      <c r="G4" s="35" t="s">
        <v>402</v>
      </c>
      <c r="H4" s="35" t="s">
        <v>403</v>
      </c>
      <c r="I4" s="35" t="s">
        <v>375</v>
      </c>
      <c r="J4" s="35" t="s">
        <v>347</v>
      </c>
      <c r="K4" s="35"/>
      <c r="L4" s="67"/>
    </row>
    <row r="5" spans="1:12" x14ac:dyDescent="0.25">
      <c r="A5" s="45"/>
      <c r="B5" s="54"/>
      <c r="C5" s="45"/>
      <c r="D5" s="45"/>
      <c r="E5" s="79"/>
      <c r="F5" s="94"/>
      <c r="G5" s="80"/>
      <c r="H5" s="45"/>
      <c r="I5" s="45"/>
      <c r="J5" s="55"/>
      <c r="K5" s="59" t="str">
        <f t="shared" ref="K5:K14" si="0">IF(F5=0,CONCATENATE(A5,": ",B5," PCR ",C5,"/",LEFT(D5,1),"/",LEFT(E5,1),"/",G5,LEFT(H5,1),"/",LEFT(I5,1),"   ",J5),CONCATENATE(A5,": ",B5," PCR ",C5,"/",LEFT(D5,1),"/",LEFT(E5,1),"/",F5,"/",G5,LEFT(H5,1),"/",LEFT(I5,1),"   ",J5))</f>
        <v xml:space="preserve">:  PCR ////   </v>
      </c>
    </row>
    <row r="6" spans="1:12" x14ac:dyDescent="0.25">
      <c r="A6" s="46"/>
      <c r="B6" s="57"/>
      <c r="C6" s="46"/>
      <c r="D6" s="46"/>
      <c r="E6" s="46"/>
      <c r="F6" s="46"/>
      <c r="G6" s="46"/>
      <c r="H6" s="46"/>
      <c r="I6" s="46"/>
      <c r="J6" s="56"/>
      <c r="K6" s="59" t="str">
        <f t="shared" si="0"/>
        <v xml:space="preserve">:  PCR ////   </v>
      </c>
      <c r="L6" s="67"/>
    </row>
    <row r="7" spans="1:12" x14ac:dyDescent="0.25">
      <c r="A7" s="46"/>
      <c r="B7" s="57"/>
      <c r="C7" s="46"/>
      <c r="D7" s="46"/>
      <c r="E7" s="46"/>
      <c r="F7" s="46"/>
      <c r="G7" s="46"/>
      <c r="H7" s="46"/>
      <c r="I7" s="46"/>
      <c r="J7" s="56"/>
      <c r="K7" s="59" t="str">
        <f t="shared" si="0"/>
        <v xml:space="preserve">:  PCR ////   </v>
      </c>
      <c r="L7" s="67"/>
    </row>
    <row r="8" spans="1:12" x14ac:dyDescent="0.25">
      <c r="A8" s="46"/>
      <c r="B8" s="57"/>
      <c r="C8" s="46"/>
      <c r="D8" s="46"/>
      <c r="E8" s="46"/>
      <c r="F8" s="46"/>
      <c r="G8" s="46"/>
      <c r="H8" s="46"/>
      <c r="I8" s="46"/>
      <c r="J8" s="56"/>
      <c r="K8" s="59" t="str">
        <f t="shared" si="0"/>
        <v xml:space="preserve">:  PCR ////   </v>
      </c>
    </row>
    <row r="9" spans="1:12" x14ac:dyDescent="0.25">
      <c r="A9" s="46"/>
      <c r="B9" s="57"/>
      <c r="C9" s="46"/>
      <c r="D9" s="46"/>
      <c r="E9" s="46"/>
      <c r="F9" s="46"/>
      <c r="G9" s="46"/>
      <c r="H9" s="46"/>
      <c r="I9" s="46"/>
      <c r="J9" s="56"/>
      <c r="K9" s="59" t="str">
        <f t="shared" si="0"/>
        <v xml:space="preserve">:  PCR ////   </v>
      </c>
      <c r="L9" s="67"/>
    </row>
    <row r="10" spans="1:12" x14ac:dyDescent="0.25">
      <c r="A10" s="46"/>
      <c r="B10" s="57"/>
      <c r="C10" s="46"/>
      <c r="D10" s="46"/>
      <c r="E10" s="46"/>
      <c r="F10" s="46"/>
      <c r="G10" s="46"/>
      <c r="H10" s="46"/>
      <c r="I10" s="46"/>
      <c r="J10" s="56"/>
      <c r="K10" s="59" t="str">
        <f t="shared" si="0"/>
        <v xml:space="preserve">:  PCR ////   </v>
      </c>
      <c r="L10" s="67"/>
    </row>
    <row r="11" spans="1:12" x14ac:dyDescent="0.25">
      <c r="A11" s="46"/>
      <c r="B11" s="57"/>
      <c r="C11" s="46"/>
      <c r="D11" s="46"/>
      <c r="E11" s="46"/>
      <c r="F11" s="46"/>
      <c r="G11" s="46"/>
      <c r="H11" s="46"/>
      <c r="I11" s="46"/>
      <c r="J11" s="56"/>
      <c r="K11" s="59" t="str">
        <f t="shared" si="0"/>
        <v xml:space="preserve">:  PCR ////   </v>
      </c>
      <c r="L11" s="67"/>
    </row>
    <row r="12" spans="1:12" x14ac:dyDescent="0.25">
      <c r="A12" s="46"/>
      <c r="B12" s="57"/>
      <c r="C12" s="46"/>
      <c r="D12" s="46"/>
      <c r="E12" s="46"/>
      <c r="F12" s="46"/>
      <c r="G12" s="46"/>
      <c r="H12" s="46"/>
      <c r="I12" s="46"/>
      <c r="J12" s="56"/>
      <c r="K12" s="59" t="str">
        <f t="shared" si="0"/>
        <v xml:space="preserve">:  PCR ////   </v>
      </c>
    </row>
    <row r="13" spans="1:12" x14ac:dyDescent="0.25">
      <c r="A13" s="46"/>
      <c r="B13" s="57"/>
      <c r="C13" s="46"/>
      <c r="D13" s="46"/>
      <c r="E13" s="46"/>
      <c r="F13" s="46"/>
      <c r="G13" s="46"/>
      <c r="H13" s="46"/>
      <c r="I13" s="46"/>
      <c r="J13" s="56"/>
      <c r="K13" s="59" t="str">
        <f t="shared" si="0"/>
        <v xml:space="preserve">:  PCR ////   </v>
      </c>
      <c r="L13" s="67"/>
    </row>
    <row r="14" spans="1:12" x14ac:dyDescent="0.25">
      <c r="A14" s="46"/>
      <c r="B14" s="57"/>
      <c r="C14" s="46"/>
      <c r="D14" s="46"/>
      <c r="E14" s="46"/>
      <c r="F14" s="46"/>
      <c r="G14" s="46"/>
      <c r="H14" s="46"/>
      <c r="I14" s="46"/>
      <c r="J14" s="56"/>
      <c r="K14" s="59" t="str">
        <f t="shared" si="0"/>
        <v xml:space="preserve">:  PCR ////   </v>
      </c>
      <c r="L14" s="67"/>
    </row>
    <row r="15" spans="1:12" x14ac:dyDescent="0.25">
      <c r="B15" s="91"/>
      <c r="D15" s="92"/>
      <c r="E15" s="91"/>
      <c r="F15" s="91"/>
      <c r="H15" s="89"/>
      <c r="I15" s="61"/>
      <c r="J15" s="61"/>
      <c r="K15" s="85"/>
      <c r="L15" s="77"/>
    </row>
    <row r="16" spans="1:12" x14ac:dyDescent="0.25">
      <c r="A16" s="192" t="s">
        <v>377</v>
      </c>
      <c r="B16" s="192"/>
      <c r="C16" s="192"/>
      <c r="D16" s="192"/>
      <c r="E16" s="192"/>
      <c r="F16" s="192"/>
      <c r="G16" s="192"/>
      <c r="H16" s="86"/>
      <c r="I16" s="196"/>
      <c r="J16" s="197"/>
      <c r="K16" s="197"/>
      <c r="L16" s="197"/>
    </row>
    <row r="17" spans="1:12" x14ac:dyDescent="0.25">
      <c r="A17" s="38" t="s">
        <v>201</v>
      </c>
      <c r="B17" s="39" t="s">
        <v>178</v>
      </c>
      <c r="C17" s="39" t="s">
        <v>178</v>
      </c>
      <c r="D17" s="39" t="s">
        <v>178</v>
      </c>
      <c r="E17" s="3"/>
      <c r="F17" s="39" t="s">
        <v>178</v>
      </c>
      <c r="G17" s="40" t="s">
        <v>209</v>
      </c>
      <c r="H17" s="73"/>
      <c r="I17" s="198"/>
      <c r="J17" s="199"/>
      <c r="K17" s="199"/>
      <c r="L17" s="199"/>
    </row>
    <row r="18" spans="1:12" ht="30" x14ac:dyDescent="0.25">
      <c r="A18" s="42" t="s">
        <v>346</v>
      </c>
      <c r="B18" s="42" t="s">
        <v>207</v>
      </c>
      <c r="C18" s="43" t="s">
        <v>344</v>
      </c>
      <c r="D18" s="43" t="s">
        <v>345</v>
      </c>
      <c r="E18" s="35" t="s">
        <v>348</v>
      </c>
      <c r="F18" s="43" t="s">
        <v>355</v>
      </c>
      <c r="G18" s="43" t="s">
        <v>208</v>
      </c>
      <c r="H18" s="73"/>
      <c r="I18" s="198"/>
      <c r="J18" s="199"/>
      <c r="K18" s="199"/>
      <c r="L18" s="199"/>
    </row>
    <row r="19" spans="1:12" x14ac:dyDescent="0.25">
      <c r="A19" s="58"/>
      <c r="B19" s="58"/>
      <c r="C19" s="58"/>
      <c r="D19" s="58"/>
      <c r="E19" s="58"/>
      <c r="F19" s="75"/>
      <c r="G19" s="58"/>
      <c r="H19" s="73"/>
      <c r="I19" s="198"/>
      <c r="J19" s="199"/>
      <c r="K19" s="199"/>
      <c r="L19" s="199"/>
    </row>
    <row r="20" spans="1:12" x14ac:dyDescent="0.25">
      <c r="A20" s="58"/>
      <c r="B20" s="58"/>
      <c r="C20" s="58"/>
      <c r="D20" s="58"/>
      <c r="E20" s="58"/>
      <c r="F20" s="75"/>
      <c r="G20" s="58"/>
      <c r="I20" s="198"/>
      <c r="J20" s="199"/>
      <c r="K20" s="199"/>
      <c r="L20" s="199"/>
    </row>
    <row r="21" spans="1:12" x14ac:dyDescent="0.25">
      <c r="A21" s="58"/>
      <c r="B21" s="58"/>
      <c r="C21" s="58"/>
      <c r="D21" s="58"/>
      <c r="E21" s="58"/>
      <c r="F21" s="75"/>
      <c r="G21" s="58"/>
      <c r="H21" s="63"/>
      <c r="I21" s="198"/>
      <c r="J21" s="199"/>
      <c r="K21" s="199"/>
      <c r="L21" s="199"/>
    </row>
    <row r="22" spans="1:12" x14ac:dyDescent="0.25">
      <c r="A22" s="58"/>
      <c r="B22" s="58"/>
      <c r="C22" s="58"/>
      <c r="D22" s="58"/>
      <c r="E22" s="58"/>
      <c r="F22" s="75"/>
      <c r="G22" s="58"/>
      <c r="H22" s="73"/>
      <c r="I22" s="198"/>
      <c r="J22" s="199"/>
      <c r="K22" s="199"/>
      <c r="L22" s="199"/>
    </row>
    <row r="23" spans="1:12" x14ac:dyDescent="0.25">
      <c r="A23" s="58"/>
      <c r="B23" s="58"/>
      <c r="C23" s="58"/>
      <c r="D23" s="58"/>
      <c r="E23" s="58"/>
      <c r="F23" s="75"/>
      <c r="G23" s="58"/>
      <c r="H23" s="93"/>
      <c r="I23" s="198"/>
      <c r="J23" s="199"/>
      <c r="K23" s="199"/>
      <c r="L23" s="199"/>
    </row>
    <row r="24" spans="1:12" x14ac:dyDescent="0.25">
      <c r="A24" s="58"/>
      <c r="B24" s="58"/>
      <c r="C24" s="58"/>
      <c r="D24" s="58"/>
      <c r="E24" s="58"/>
      <c r="F24" s="75"/>
      <c r="G24" s="58"/>
      <c r="H24" s="93"/>
      <c r="I24" s="198"/>
      <c r="J24" s="199"/>
      <c r="K24" s="199"/>
      <c r="L24" s="199"/>
    </row>
    <row r="25" spans="1:12" x14ac:dyDescent="0.25">
      <c r="A25" s="58"/>
      <c r="B25" s="58"/>
      <c r="C25" s="58"/>
      <c r="D25" s="58"/>
      <c r="E25" s="58"/>
      <c r="F25" s="75"/>
      <c r="G25" s="58"/>
      <c r="I25" s="198"/>
      <c r="J25" s="199"/>
      <c r="K25" s="199"/>
      <c r="L25" s="199"/>
    </row>
    <row r="26" spans="1:12" x14ac:dyDescent="0.25">
      <c r="A26" s="58"/>
      <c r="B26" s="58"/>
      <c r="C26" s="58"/>
      <c r="D26" s="58"/>
      <c r="E26" s="58"/>
      <c r="F26" s="75"/>
      <c r="G26" s="58"/>
      <c r="H26" s="81"/>
      <c r="I26" s="198"/>
      <c r="J26" s="199"/>
      <c r="K26" s="199"/>
      <c r="L26" s="199"/>
    </row>
    <row r="27" spans="1:12" x14ac:dyDescent="0.25">
      <c r="A27" s="58"/>
      <c r="B27" s="58"/>
      <c r="C27" s="58"/>
      <c r="D27" s="58"/>
      <c r="E27" s="58"/>
      <c r="F27" s="75"/>
      <c r="G27" s="58"/>
      <c r="H27" s="93"/>
      <c r="I27" s="198"/>
      <c r="J27" s="199"/>
      <c r="K27" s="199"/>
      <c r="L27" s="199"/>
    </row>
    <row r="28" spans="1:12" x14ac:dyDescent="0.25">
      <c r="A28" s="58"/>
      <c r="B28" s="58"/>
      <c r="C28" s="58"/>
      <c r="D28" s="58"/>
      <c r="E28" s="58"/>
      <c r="F28" s="75"/>
      <c r="G28" s="58"/>
      <c r="H28" s="73"/>
      <c r="I28" s="198"/>
      <c r="J28" s="199"/>
      <c r="K28" s="199"/>
      <c r="L28" s="199"/>
    </row>
    <row r="29" spans="1:12" x14ac:dyDescent="0.25">
      <c r="A29" s="58"/>
      <c r="B29" s="58"/>
      <c r="C29" s="58"/>
      <c r="D29" s="58"/>
      <c r="E29" s="58"/>
      <c r="F29" s="75"/>
      <c r="G29" s="58"/>
      <c r="H29" s="73"/>
      <c r="I29" s="198"/>
      <c r="J29" s="199"/>
      <c r="K29" s="199"/>
      <c r="L29" s="199"/>
    </row>
    <row r="30" spans="1:12" x14ac:dyDescent="0.25">
      <c r="A30" s="58"/>
      <c r="B30" s="58"/>
      <c r="C30" s="58"/>
      <c r="D30" s="58"/>
      <c r="E30" s="58"/>
      <c r="F30" s="75"/>
      <c r="G30" s="58"/>
      <c r="H30" s="93"/>
      <c r="I30" s="198"/>
      <c r="J30" s="199"/>
      <c r="K30" s="199"/>
      <c r="L30" s="199"/>
    </row>
    <row r="31" spans="1:12" x14ac:dyDescent="0.25">
      <c r="A31" s="58"/>
      <c r="B31" s="58"/>
      <c r="C31" s="58"/>
      <c r="D31" s="58"/>
      <c r="E31" s="58"/>
      <c r="F31" s="75"/>
      <c r="G31" s="58"/>
      <c r="H31" s="93"/>
      <c r="I31" s="198"/>
      <c r="J31" s="199"/>
      <c r="K31" s="199"/>
      <c r="L31" s="199"/>
    </row>
    <row r="32" spans="1:12" x14ac:dyDescent="0.25">
      <c r="A32" s="58"/>
      <c r="B32" s="58"/>
      <c r="C32" s="58"/>
      <c r="D32" s="58"/>
      <c r="E32" s="58"/>
      <c r="F32" s="75"/>
      <c r="G32" s="58"/>
      <c r="H32" s="73"/>
      <c r="I32" s="198"/>
      <c r="J32" s="199"/>
      <c r="K32" s="199"/>
      <c r="L32" s="199"/>
    </row>
    <row r="33" spans="1:12" x14ac:dyDescent="0.25">
      <c r="A33" s="58"/>
      <c r="B33" s="58"/>
      <c r="C33" s="58"/>
      <c r="D33" s="58"/>
      <c r="E33" s="58"/>
      <c r="F33" s="75"/>
      <c r="G33" s="58"/>
      <c r="H33" s="93"/>
      <c r="I33" s="198"/>
      <c r="J33" s="199"/>
      <c r="K33" s="199"/>
      <c r="L33" s="199"/>
    </row>
    <row r="34" spans="1:12" x14ac:dyDescent="0.25">
      <c r="A34" s="58"/>
      <c r="B34" s="58"/>
      <c r="C34" s="58"/>
      <c r="D34" s="58"/>
      <c r="E34" s="58"/>
      <c r="F34" s="75"/>
      <c r="G34" s="58"/>
      <c r="H34" s="73"/>
      <c r="I34" s="198"/>
      <c r="J34" s="199"/>
      <c r="K34" s="199"/>
      <c r="L34" s="199"/>
    </row>
    <row r="35" spans="1:12" x14ac:dyDescent="0.25">
      <c r="A35" s="58"/>
      <c r="B35" s="58"/>
      <c r="C35" s="58"/>
      <c r="D35" s="58"/>
      <c r="E35" s="58"/>
      <c r="F35" s="75"/>
      <c r="G35" s="58"/>
      <c r="H35" s="73"/>
      <c r="I35" s="198"/>
      <c r="J35" s="199"/>
      <c r="K35" s="199"/>
      <c r="L35" s="199"/>
    </row>
    <row r="36" spans="1:12" x14ac:dyDescent="0.25">
      <c r="A36" s="58"/>
      <c r="B36" s="58"/>
      <c r="C36" s="58"/>
      <c r="D36" s="58"/>
      <c r="E36" s="58"/>
      <c r="F36" s="75"/>
      <c r="G36" s="58"/>
      <c r="I36" s="198"/>
      <c r="J36" s="199"/>
      <c r="K36" s="199"/>
      <c r="L36" s="199"/>
    </row>
    <row r="37" spans="1:12" x14ac:dyDescent="0.25">
      <c r="A37" s="58"/>
      <c r="B37" s="58"/>
      <c r="C37" s="58"/>
      <c r="D37" s="58"/>
      <c r="E37" s="58"/>
      <c r="F37" s="75"/>
      <c r="G37" s="58"/>
      <c r="H37" s="73"/>
      <c r="I37" s="198"/>
      <c r="J37" s="199"/>
      <c r="K37" s="199"/>
      <c r="L37" s="199"/>
    </row>
    <row r="38" spans="1:12" x14ac:dyDescent="0.25">
      <c r="A38" s="58"/>
      <c r="B38" s="58"/>
      <c r="C38" s="58"/>
      <c r="D38" s="58"/>
      <c r="E38" s="58"/>
      <c r="F38" s="75"/>
      <c r="G38" s="58"/>
      <c r="I38" s="198"/>
      <c r="J38" s="199"/>
      <c r="K38" s="199"/>
      <c r="L38" s="199"/>
    </row>
    <row r="39" spans="1:12" x14ac:dyDescent="0.25">
      <c r="B39" s="61"/>
      <c r="C39" s="61"/>
      <c r="D39" s="62"/>
      <c r="F39" s="62"/>
      <c r="G39" s="65"/>
      <c r="H39" s="64"/>
      <c r="I39" s="198"/>
      <c r="J39" s="199"/>
      <c r="K39" s="199"/>
      <c r="L39" s="199"/>
    </row>
  </sheetData>
  <sheetProtection sheet="1" selectLockedCells="1"/>
  <mergeCells count="5">
    <mergeCell ref="A16:G16"/>
    <mergeCell ref="B3:E3"/>
    <mergeCell ref="G3:H3"/>
    <mergeCell ref="A1:K1"/>
    <mergeCell ref="I16:L39"/>
  </mergeCells>
  <pageMargins left="0.7" right="0.7" top="0.75" bottom="0.75" header="0.3" footer="0.3"/>
  <pageSetup paperSize="9" orientation="portrait" r:id="rId1"/>
  <headerFooter>
    <oddHeader>&amp;C&amp;"Calibri"&amp;10&amp;K000000 OFFICIAL&amp;1#_x000D_</oddHeader>
  </headerFooter>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300-000000000000}">
          <x14:formula1>
            <xm:f>'BACKGROUND DATA'!$E$26:$E$29</xm:f>
          </x14:formula1>
          <xm:sqref>B5:B14</xm:sqref>
        </x14:dataValidation>
        <x14:dataValidation type="list" allowBlank="1" showInputMessage="1" showErrorMessage="1" xr:uid="{00000000-0002-0000-0300-000001000000}">
          <x14:formula1>
            <xm:f>'BACKGROUND DATA'!$A$9:$A$11</xm:f>
          </x14:formula1>
          <xm:sqref>D5:D14</xm:sqref>
        </x14:dataValidation>
        <x14:dataValidation type="list" allowBlank="1" showInputMessage="1" showErrorMessage="1" xr:uid="{00000000-0002-0000-0300-000002000000}">
          <x14:formula1>
            <xm:f>'BACKGROUND DATA'!$B$7:$B$10</xm:f>
          </x14:formula1>
          <xm:sqref>E5:E14</xm:sqref>
        </x14:dataValidation>
        <x14:dataValidation type="list" allowBlank="1" showInputMessage="1" showErrorMessage="1" xr:uid="{00000000-0002-0000-0300-000003000000}">
          <x14:formula1>
            <xm:f>'BACKGROUND DATA'!$A$14:$A$17</xm:f>
          </x14:formula1>
          <xm:sqref>H5:H14</xm:sqref>
        </x14:dataValidation>
        <x14:dataValidation type="list" allowBlank="1" showInputMessage="1" showErrorMessage="1" xr:uid="{00000000-0002-0000-0300-000004000000}">
          <x14:formula1>
            <xm:f>'BACKGROUND DATA'!$B$14:$B$15</xm:f>
          </x14:formula1>
          <xm:sqref>I5:I14</xm:sqref>
        </x14:dataValidation>
        <x14:dataValidation type="list" allowBlank="1" showInputMessage="1" showErrorMessage="1" xr:uid="{00000000-0002-0000-0300-000005000000}">
          <x14:formula1>
            <xm:f>'BACKGROUND DATA'!$C$37:$C$43</xm:f>
          </x14:formula1>
          <xm:sqref>E19:E38</xm:sqref>
        </x14:dataValidation>
        <x14:dataValidation type="list" allowBlank="1" showInputMessage="1" showErrorMessage="1" xr:uid="{00000000-0002-0000-0300-000006000000}">
          <x14:formula1>
            <xm:f>'BACKGROUND DATA'!$D$37:$D$44</xm:f>
          </x14:formula1>
          <xm:sqref>G19:G38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21"/>
  <sheetViews>
    <sheetView workbookViewId="0">
      <selection activeCell="A4" sqref="A4"/>
    </sheetView>
  </sheetViews>
  <sheetFormatPr defaultColWidth="0" defaultRowHeight="15" zeroHeight="1" x14ac:dyDescent="0.25"/>
  <cols>
    <col min="1" max="1" width="25" bestFit="1" customWidth="1"/>
    <col min="2" max="2" width="11.7109375" bestFit="1" customWidth="1"/>
    <col min="3" max="3" width="10.140625" bestFit="1" customWidth="1"/>
    <col min="4" max="4" width="9.5703125" bestFit="1" customWidth="1"/>
    <col min="5" max="5" width="16.85546875" bestFit="1" customWidth="1"/>
    <col min="6" max="6" width="24.28515625" bestFit="1" customWidth="1"/>
    <col min="7" max="7" width="26.7109375" bestFit="1" customWidth="1"/>
    <col min="8" max="8" width="28.5703125" bestFit="1" customWidth="1"/>
    <col min="9" max="9" width="23.140625" bestFit="1" customWidth="1"/>
    <col min="10" max="10" width="8.42578125" bestFit="1" customWidth="1"/>
    <col min="11" max="13" width="9.140625" customWidth="1"/>
    <col min="14" max="16384" width="9.140625" hidden="1"/>
  </cols>
  <sheetData>
    <row r="1" spans="1:13" x14ac:dyDescent="0.25">
      <c r="A1" s="189" t="s">
        <v>409</v>
      </c>
      <c r="B1" s="190"/>
      <c r="C1" s="190"/>
      <c r="D1" s="190"/>
      <c r="E1" s="190"/>
      <c r="F1" s="190"/>
      <c r="G1" s="190"/>
      <c r="H1" s="190"/>
      <c r="I1" s="190"/>
      <c r="J1" s="190"/>
      <c r="K1" s="190"/>
      <c r="L1" s="191"/>
    </row>
    <row r="2" spans="1:13" x14ac:dyDescent="0.25">
      <c r="A2" s="200" t="str">
        <f>'DATA COLLECTION FORM'!B61</f>
        <v xml:space="preserve">RWY </v>
      </c>
      <c r="B2" s="200"/>
      <c r="C2" s="200"/>
      <c r="D2" s="200"/>
      <c r="E2" s="200"/>
      <c r="F2" s="200"/>
      <c r="G2" s="200"/>
      <c r="H2" s="200"/>
      <c r="I2" s="200"/>
      <c r="J2" s="200"/>
      <c r="K2" s="200"/>
      <c r="L2" s="200"/>
      <c r="M2" s="67"/>
    </row>
    <row r="3" spans="1:13" x14ac:dyDescent="0.25">
      <c r="A3" s="32" t="s">
        <v>210</v>
      </c>
      <c r="B3" s="32" t="s">
        <v>305</v>
      </c>
      <c r="C3" s="32" t="s">
        <v>306</v>
      </c>
      <c r="D3" s="33" t="s">
        <v>29</v>
      </c>
      <c r="E3" s="33" t="s">
        <v>30</v>
      </c>
      <c r="F3" s="32" t="s">
        <v>316</v>
      </c>
      <c r="G3" s="33" t="s">
        <v>314</v>
      </c>
      <c r="H3" s="34" t="s">
        <v>315</v>
      </c>
      <c r="I3" s="33" t="s">
        <v>319</v>
      </c>
      <c r="J3" s="35" t="s">
        <v>31</v>
      </c>
      <c r="K3" s="35" t="s">
        <v>32</v>
      </c>
      <c r="L3" s="35" t="s">
        <v>33</v>
      </c>
      <c r="M3" s="74"/>
    </row>
    <row r="4" spans="1:13" x14ac:dyDescent="0.25">
      <c r="A4" s="47"/>
      <c r="B4" s="47"/>
      <c r="C4" s="47"/>
      <c r="D4" s="47"/>
      <c r="E4" s="47"/>
      <c r="F4" s="47"/>
      <c r="G4" s="47"/>
      <c r="H4" s="47"/>
      <c r="I4" s="47"/>
      <c r="J4" s="47"/>
      <c r="K4" s="47"/>
      <c r="L4" s="47"/>
      <c r="M4" s="74"/>
    </row>
    <row r="5" spans="1:13" x14ac:dyDescent="0.25">
      <c r="A5" s="47"/>
      <c r="B5" s="47"/>
      <c r="C5" s="47"/>
      <c r="D5" s="47"/>
      <c r="E5" s="47"/>
      <c r="F5" s="47"/>
      <c r="G5" s="47"/>
      <c r="H5" s="47"/>
      <c r="I5" s="47"/>
      <c r="J5" s="47"/>
      <c r="K5" s="47"/>
      <c r="L5" s="47"/>
      <c r="M5" s="74"/>
    </row>
    <row r="6" spans="1:13" x14ac:dyDescent="0.25">
      <c r="A6" s="47"/>
      <c r="B6" s="47"/>
      <c r="C6" s="47"/>
      <c r="D6" s="47"/>
      <c r="E6" s="47"/>
      <c r="F6" s="47"/>
      <c r="G6" s="47"/>
      <c r="H6" s="47"/>
      <c r="I6" s="47"/>
      <c r="J6" s="47"/>
      <c r="K6" s="47"/>
      <c r="L6" s="47"/>
      <c r="M6" s="74"/>
    </row>
    <row r="7" spans="1:13" x14ac:dyDescent="0.25">
      <c r="A7" s="47"/>
      <c r="B7" s="47"/>
      <c r="C7" s="47"/>
      <c r="D7" s="47"/>
      <c r="E7" s="47"/>
      <c r="F7" s="47"/>
      <c r="G7" s="47"/>
      <c r="H7" s="47"/>
      <c r="I7" s="47"/>
      <c r="J7" s="47"/>
      <c r="K7" s="47"/>
      <c r="L7" s="47"/>
      <c r="M7" s="74"/>
    </row>
    <row r="8" spans="1:13" x14ac:dyDescent="0.25">
      <c r="A8" s="47"/>
      <c r="B8" s="47"/>
      <c r="C8" s="47"/>
      <c r="D8" s="47"/>
      <c r="E8" s="47"/>
      <c r="F8" s="47"/>
      <c r="G8" s="47"/>
      <c r="H8" s="47"/>
      <c r="I8" s="47"/>
      <c r="J8" s="47"/>
      <c r="K8" s="47"/>
      <c r="L8" s="47"/>
      <c r="M8" s="74"/>
    </row>
    <row r="9" spans="1:13" x14ac:dyDescent="0.25">
      <c r="A9" s="47"/>
      <c r="B9" s="47"/>
      <c r="C9" s="47"/>
      <c r="D9" s="47"/>
      <c r="E9" s="47"/>
      <c r="F9" s="47"/>
      <c r="G9" s="47"/>
      <c r="H9" s="47"/>
      <c r="I9" s="47"/>
      <c r="J9" s="47"/>
      <c r="K9" s="47"/>
      <c r="L9" s="47"/>
      <c r="M9" s="74"/>
    </row>
    <row r="10" spans="1:13" x14ac:dyDescent="0.25">
      <c r="A10" s="47"/>
      <c r="B10" s="47"/>
      <c r="C10" s="47"/>
      <c r="D10" s="47"/>
      <c r="E10" s="47"/>
      <c r="F10" s="47"/>
      <c r="G10" s="47"/>
      <c r="H10" s="47"/>
      <c r="I10" s="47"/>
      <c r="J10" s="47"/>
      <c r="K10" s="47"/>
      <c r="L10" s="47"/>
      <c r="M10" s="74"/>
    </row>
    <row r="11" spans="1:13" x14ac:dyDescent="0.25">
      <c r="A11" s="100"/>
      <c r="C11" s="92"/>
      <c r="D11" s="91"/>
      <c r="F11" s="92"/>
      <c r="G11" s="92"/>
      <c r="H11" s="92"/>
      <c r="I11" s="91"/>
      <c r="J11" s="91"/>
      <c r="K11" s="91"/>
      <c r="L11" s="91"/>
      <c r="M11" s="63"/>
    </row>
    <row r="12" spans="1:13" x14ac:dyDescent="0.25">
      <c r="A12" s="200" t="str">
        <f>'DATA COLLECTION FORM'!B73</f>
        <v xml:space="preserve">RWY </v>
      </c>
      <c r="B12" s="200"/>
      <c r="C12" s="200"/>
      <c r="D12" s="200"/>
      <c r="E12" s="200"/>
      <c r="F12" s="200"/>
      <c r="G12" s="200"/>
      <c r="H12" s="200"/>
      <c r="I12" s="200"/>
      <c r="J12" s="200"/>
      <c r="K12" s="200"/>
      <c r="L12" s="200"/>
      <c r="M12" s="74"/>
    </row>
    <row r="13" spans="1:13" x14ac:dyDescent="0.25">
      <c r="A13" s="32" t="s">
        <v>210</v>
      </c>
      <c r="B13" s="32" t="s">
        <v>305</v>
      </c>
      <c r="C13" s="32" t="s">
        <v>306</v>
      </c>
      <c r="D13" s="33" t="s">
        <v>29</v>
      </c>
      <c r="E13" s="33" t="s">
        <v>30</v>
      </c>
      <c r="F13" s="32" t="s">
        <v>316</v>
      </c>
      <c r="G13" s="33" t="s">
        <v>314</v>
      </c>
      <c r="H13" s="34" t="s">
        <v>315</v>
      </c>
      <c r="I13" s="33" t="s">
        <v>319</v>
      </c>
      <c r="J13" s="35" t="s">
        <v>31</v>
      </c>
      <c r="K13" s="35" t="s">
        <v>32</v>
      </c>
      <c r="L13" s="35" t="s">
        <v>33</v>
      </c>
      <c r="M13" s="67"/>
    </row>
    <row r="14" spans="1:13" x14ac:dyDescent="0.25">
      <c r="A14" s="47"/>
      <c r="B14" s="47"/>
      <c r="C14" s="47"/>
      <c r="D14" s="47"/>
      <c r="E14" s="47"/>
      <c r="F14" s="47"/>
      <c r="G14" s="47"/>
      <c r="H14" s="47"/>
      <c r="I14" s="47"/>
      <c r="J14" s="47"/>
      <c r="K14" s="47"/>
      <c r="L14" s="47"/>
    </row>
    <row r="15" spans="1:13" x14ac:dyDescent="0.25">
      <c r="A15" s="47"/>
      <c r="B15" s="47"/>
      <c r="C15" s="47"/>
      <c r="D15" s="47"/>
      <c r="E15" s="47"/>
      <c r="F15" s="47"/>
      <c r="G15" s="47"/>
      <c r="H15" s="47"/>
      <c r="I15" s="47"/>
      <c r="J15" s="47"/>
      <c r="K15" s="47"/>
      <c r="L15" s="47"/>
      <c r="M15" s="74"/>
    </row>
    <row r="16" spans="1:13" x14ac:dyDescent="0.25">
      <c r="A16" s="47"/>
      <c r="B16" s="47"/>
      <c r="C16" s="47"/>
      <c r="D16" s="47"/>
      <c r="E16" s="47"/>
      <c r="F16" s="47"/>
      <c r="G16" s="47"/>
      <c r="H16" s="47"/>
      <c r="I16" s="47"/>
      <c r="J16" s="47"/>
      <c r="K16" s="47"/>
      <c r="L16" s="47"/>
      <c r="M16" s="67"/>
    </row>
    <row r="17" spans="1:13" x14ac:dyDescent="0.25">
      <c r="A17" s="47"/>
      <c r="B17" s="47"/>
      <c r="C17" s="47"/>
      <c r="D17" s="47"/>
      <c r="E17" s="47"/>
      <c r="F17" s="47"/>
      <c r="G17" s="47"/>
      <c r="H17" s="47"/>
      <c r="I17" s="47"/>
      <c r="J17" s="47"/>
      <c r="K17" s="47"/>
      <c r="L17" s="47"/>
    </row>
    <row r="18" spans="1:13" x14ac:dyDescent="0.25">
      <c r="A18" s="47"/>
      <c r="B18" s="47"/>
      <c r="C18" s="47"/>
      <c r="D18" s="47"/>
      <c r="E18" s="47"/>
      <c r="F18" s="47"/>
      <c r="G18" s="47"/>
      <c r="H18" s="47"/>
      <c r="I18" s="47"/>
      <c r="J18" s="47"/>
      <c r="K18" s="47"/>
      <c r="L18" s="47"/>
      <c r="M18" s="74"/>
    </row>
    <row r="19" spans="1:13" x14ac:dyDescent="0.25">
      <c r="A19" s="47"/>
      <c r="B19" s="47"/>
      <c r="C19" s="47"/>
      <c r="D19" s="47"/>
      <c r="E19" s="47"/>
      <c r="F19" s="47"/>
      <c r="G19" s="47"/>
      <c r="H19" s="47"/>
      <c r="I19" s="47"/>
      <c r="J19" s="47"/>
      <c r="K19" s="47"/>
      <c r="L19" s="47"/>
      <c r="M19" s="74"/>
    </row>
    <row r="20" spans="1:13" x14ac:dyDescent="0.25">
      <c r="A20" s="47"/>
      <c r="B20" s="47"/>
      <c r="C20" s="47"/>
      <c r="D20" s="47"/>
      <c r="E20" s="47"/>
      <c r="F20" s="47"/>
      <c r="G20" s="47"/>
      <c r="H20" s="47"/>
      <c r="I20" s="47"/>
      <c r="J20" s="47"/>
      <c r="K20" s="47"/>
      <c r="L20" s="47"/>
      <c r="M20" s="74"/>
    </row>
    <row r="21" spans="1:13" x14ac:dyDescent="0.25">
      <c r="A21" s="99"/>
      <c r="B21" s="61"/>
      <c r="C21" s="61"/>
      <c r="D21" s="61"/>
      <c r="E21" s="61"/>
      <c r="F21" s="62"/>
      <c r="G21" s="62"/>
      <c r="H21" s="62"/>
      <c r="J21" s="62"/>
      <c r="L21" s="62"/>
      <c r="M21" s="64"/>
    </row>
  </sheetData>
  <sheetProtection sheet="1" selectLockedCells="1"/>
  <mergeCells count="3">
    <mergeCell ref="A2:L2"/>
    <mergeCell ref="A12:L12"/>
    <mergeCell ref="A1:L1"/>
  </mergeCells>
  <pageMargins left="0.7" right="0.7" top="0.75" bottom="0.75" header="0.3" footer="0.3"/>
  <pageSetup paperSize="9" orientation="portrait" r:id="rId1"/>
  <headerFooter>
    <oddHeader>&amp;C&amp;"Calibri"&amp;10&amp;K000000 OFFICIAL&amp;1#_x000D_</oddHeader>
  </headerFooter>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0000000}">
          <x14:formula1>
            <xm:f>'BACKGROUND DATA'!$A$21:$A$38</xm:f>
          </x14:formula1>
          <xm:sqref>A4:A10 A14:A20</xm:sqref>
        </x14:dataValidation>
        <x14:dataValidation type="list" allowBlank="1" showInputMessage="1" showErrorMessage="1" xr:uid="{00000000-0002-0000-0400-000001000000}">
          <x14:formula1>
            <xm:f>'BACKGROUND DATA'!$B$19:$B$22</xm:f>
          </x14:formula1>
          <xm:sqref>C4:C10 C14:C20</xm:sqref>
        </x14:dataValidation>
        <x14:dataValidation type="list" allowBlank="1" showInputMessage="1" showErrorMessage="1" xr:uid="{00000000-0002-0000-0400-000002000000}">
          <x14:formula1>
            <xm:f>'BACKGROUND DATA'!$B$25:$B$28</xm:f>
          </x14:formula1>
          <xm:sqref>D14:D20 D4:D10</xm:sqref>
        </x14:dataValidation>
        <x14:dataValidation type="list" allowBlank="1" showInputMessage="1" showErrorMessage="1" xr:uid="{00000000-0002-0000-0400-000003000000}">
          <x14:formula1>
            <xm:f>'BACKGROUND DATA'!$A$6:$A$7</xm:f>
          </x14:formula1>
          <xm:sqref>G4:G10 G14:G20</xm:sqref>
        </x14:dataValidation>
        <x14:dataValidation type="list" allowBlank="1" showInputMessage="1" showErrorMessage="1" xr:uid="{00000000-0002-0000-0400-000004000000}">
          <x14:formula1>
            <xm:f>'BACKGROUND DATA'!$A$40:$A$41</xm:f>
          </x14:formula1>
          <xm:sqref>H4:H10 H14:H20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4"/>
  <sheetViews>
    <sheetView workbookViewId="0">
      <selection activeCell="C2" sqref="C2:C23"/>
    </sheetView>
  </sheetViews>
  <sheetFormatPr defaultColWidth="0" defaultRowHeight="15" zeroHeight="1" x14ac:dyDescent="0.25"/>
  <cols>
    <col min="1" max="1" width="21.85546875" customWidth="1"/>
    <col min="2" max="2" width="48.5703125" customWidth="1"/>
    <col min="3" max="3" width="116.42578125" customWidth="1"/>
    <col min="4" max="4" width="9.140625" customWidth="1"/>
    <col min="5" max="16384" width="9.140625" hidden="1"/>
  </cols>
  <sheetData>
    <row r="1" spans="1:3" s="199" customFormat="1" x14ac:dyDescent="0.25">
      <c r="A1" s="201" t="s">
        <v>201</v>
      </c>
      <c r="B1" s="202"/>
      <c r="C1" s="60" t="s">
        <v>407</v>
      </c>
    </row>
    <row r="2" spans="1:3" s="199" customFormat="1" ht="30" x14ac:dyDescent="0.25">
      <c r="A2" s="95"/>
      <c r="B2" s="70" t="s">
        <v>226</v>
      </c>
      <c r="C2" s="203"/>
    </row>
    <row r="3" spans="1:3" s="199" customFormat="1" x14ac:dyDescent="0.25">
      <c r="A3" s="96" t="s">
        <v>238</v>
      </c>
      <c r="B3" s="71" t="s">
        <v>232</v>
      </c>
      <c r="C3" s="204"/>
    </row>
    <row r="4" spans="1:3" s="199" customFormat="1" x14ac:dyDescent="0.25">
      <c r="A4" s="96" t="s">
        <v>239</v>
      </c>
      <c r="B4" s="71" t="s">
        <v>231</v>
      </c>
      <c r="C4" s="204"/>
    </row>
    <row r="5" spans="1:3" s="199" customFormat="1" x14ac:dyDescent="0.25">
      <c r="A5" s="96" t="s">
        <v>240</v>
      </c>
      <c r="B5" s="71" t="s">
        <v>230</v>
      </c>
      <c r="C5" s="204"/>
    </row>
    <row r="6" spans="1:3" s="199" customFormat="1" x14ac:dyDescent="0.25">
      <c r="A6" s="96" t="s">
        <v>241</v>
      </c>
      <c r="B6" s="71" t="s">
        <v>229</v>
      </c>
      <c r="C6" s="204"/>
    </row>
    <row r="7" spans="1:3" s="199" customFormat="1" ht="30" x14ac:dyDescent="0.25">
      <c r="A7" s="97" t="s">
        <v>242</v>
      </c>
      <c r="B7" s="72" t="s">
        <v>228</v>
      </c>
      <c r="C7" s="204"/>
    </row>
    <row r="8" spans="1:3" s="199" customFormat="1" x14ac:dyDescent="0.25">
      <c r="A8" s="96" t="s">
        <v>243</v>
      </c>
      <c r="B8" s="71" t="s">
        <v>227</v>
      </c>
      <c r="C8" s="204"/>
    </row>
    <row r="9" spans="1:3" s="199" customFormat="1" x14ac:dyDescent="0.25">
      <c r="A9" s="96" t="s">
        <v>244</v>
      </c>
      <c r="B9" s="71" t="s">
        <v>233</v>
      </c>
      <c r="C9" s="204"/>
    </row>
    <row r="10" spans="1:3" s="199" customFormat="1" ht="30" x14ac:dyDescent="0.25">
      <c r="A10" s="96" t="s">
        <v>245</v>
      </c>
      <c r="B10" s="72" t="s">
        <v>234</v>
      </c>
      <c r="C10" s="204"/>
    </row>
    <row r="11" spans="1:3" s="199" customFormat="1" ht="30" x14ac:dyDescent="0.25">
      <c r="A11" s="96" t="s">
        <v>246</v>
      </c>
      <c r="B11" s="72" t="s">
        <v>235</v>
      </c>
      <c r="C11" s="204"/>
    </row>
    <row r="12" spans="1:3" s="199" customFormat="1" x14ac:dyDescent="0.25">
      <c r="A12" s="98" t="s">
        <v>247</v>
      </c>
      <c r="B12" s="71" t="s">
        <v>236</v>
      </c>
      <c r="C12" s="204"/>
    </row>
    <row r="13" spans="1:3" s="199" customFormat="1" x14ac:dyDescent="0.25">
      <c r="A13" s="69"/>
      <c r="B13" s="68"/>
      <c r="C13" s="204"/>
    </row>
    <row r="14" spans="1:3" s="199" customFormat="1" x14ac:dyDescent="0.25">
      <c r="A14" s="197"/>
      <c r="B14" s="197"/>
      <c r="C14" s="204"/>
    </row>
    <row r="15" spans="1:3" s="199" customFormat="1" x14ac:dyDescent="0.25">
      <c r="C15" s="204"/>
    </row>
    <row r="16" spans="1:3" s="199" customFormat="1" x14ac:dyDescent="0.25">
      <c r="C16" s="204"/>
    </row>
    <row r="17" spans="3:4" s="199" customFormat="1" x14ac:dyDescent="0.25">
      <c r="C17" s="204"/>
    </row>
    <row r="18" spans="3:4" s="199" customFormat="1" x14ac:dyDescent="0.25">
      <c r="C18" s="204"/>
    </row>
    <row r="19" spans="3:4" s="199" customFormat="1" x14ac:dyDescent="0.25">
      <c r="C19" s="204"/>
    </row>
    <row r="20" spans="3:4" s="199" customFormat="1" x14ac:dyDescent="0.25">
      <c r="C20" s="204"/>
    </row>
    <row r="21" spans="3:4" s="199" customFormat="1" x14ac:dyDescent="0.25">
      <c r="C21" s="204"/>
    </row>
    <row r="22" spans="3:4" s="199" customFormat="1" x14ac:dyDescent="0.25">
      <c r="C22" s="204"/>
    </row>
    <row r="23" spans="3:4" s="199" customFormat="1" x14ac:dyDescent="0.25">
      <c r="C23" s="205"/>
    </row>
    <row r="24" spans="3:4" s="199" customFormat="1" ht="16.5" customHeight="1" x14ac:dyDescent="0.25">
      <c r="C24" s="82"/>
      <c r="D24" s="198"/>
    </row>
  </sheetData>
  <sheetProtection selectLockedCells="1"/>
  <mergeCells count="4">
    <mergeCell ref="A1:B1"/>
    <mergeCell ref="C2:C23"/>
    <mergeCell ref="D1:XFD24"/>
    <mergeCell ref="A14:B24"/>
  </mergeCells>
  <pageMargins left="0.7" right="0.7" top="0.75" bottom="0.75" header="0.3" footer="0.3"/>
  <headerFooter>
    <oddHeader>&amp;C&amp;"Calibri"&amp;10&amp;K000000 OFFICIAL&amp;1#_x000D_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6"/>
  <sheetViews>
    <sheetView workbookViewId="0"/>
  </sheetViews>
  <sheetFormatPr defaultRowHeight="15" x14ac:dyDescent="0.25"/>
  <cols>
    <col min="1" max="1" width="80.42578125" bestFit="1" customWidth="1"/>
    <col min="2" max="2" width="40.42578125" bestFit="1" customWidth="1"/>
    <col min="3" max="3" width="73.42578125" bestFit="1" customWidth="1"/>
    <col min="4" max="4" width="48.140625" bestFit="1" customWidth="1"/>
    <col min="5" max="5" width="33.5703125" bestFit="1" customWidth="1"/>
    <col min="6" max="6" width="33" bestFit="1" customWidth="1"/>
    <col min="8" max="8" width="45.42578125" bestFit="1" customWidth="1"/>
  </cols>
  <sheetData>
    <row r="1" spans="1:8" x14ac:dyDescent="0.25">
      <c r="A1" t="s">
        <v>35</v>
      </c>
      <c r="B1" t="s">
        <v>36</v>
      </c>
      <c r="C1" t="s">
        <v>37</v>
      </c>
      <c r="D1" t="s">
        <v>38</v>
      </c>
      <c r="E1" t="s">
        <v>39</v>
      </c>
      <c r="F1" t="s">
        <v>38</v>
      </c>
      <c r="G1" t="s">
        <v>40</v>
      </c>
      <c r="H1" s="1" t="s">
        <v>41</v>
      </c>
    </row>
    <row r="2" spans="1:8" x14ac:dyDescent="0.25">
      <c r="A2" t="s">
        <v>42</v>
      </c>
      <c r="B2" t="s">
        <v>46</v>
      </c>
      <c r="C2" s="29" t="s">
        <v>47</v>
      </c>
      <c r="D2" t="s">
        <v>43</v>
      </c>
      <c r="E2" t="s">
        <v>44</v>
      </c>
      <c r="F2" t="s">
        <v>43</v>
      </c>
      <c r="G2" t="s">
        <v>40</v>
      </c>
      <c r="H2" s="1" t="s">
        <v>41</v>
      </c>
    </row>
    <row r="3" spans="1:8" x14ac:dyDescent="0.25">
      <c r="A3" t="s">
        <v>45</v>
      </c>
      <c r="B3" t="s">
        <v>52</v>
      </c>
      <c r="D3" t="s">
        <v>48</v>
      </c>
      <c r="E3" t="s">
        <v>49</v>
      </c>
      <c r="F3" t="s">
        <v>48</v>
      </c>
      <c r="G3" t="s">
        <v>50</v>
      </c>
      <c r="H3" s="1" t="s">
        <v>51</v>
      </c>
    </row>
    <row r="4" spans="1:8" x14ac:dyDescent="0.25">
      <c r="B4" t="s">
        <v>55</v>
      </c>
      <c r="D4" t="s">
        <v>53</v>
      </c>
      <c r="E4" t="s">
        <v>54</v>
      </c>
      <c r="F4" t="s">
        <v>53</v>
      </c>
      <c r="G4" t="s">
        <v>50</v>
      </c>
      <c r="H4" s="1" t="s">
        <v>41</v>
      </c>
    </row>
    <row r="5" spans="1:8" x14ac:dyDescent="0.25">
      <c r="C5" t="s">
        <v>40</v>
      </c>
      <c r="D5" t="s">
        <v>56</v>
      </c>
      <c r="F5" t="s">
        <v>56</v>
      </c>
      <c r="G5" t="s">
        <v>40</v>
      </c>
      <c r="H5" s="1" t="s">
        <v>51</v>
      </c>
    </row>
    <row r="6" spans="1:8" x14ac:dyDescent="0.25">
      <c r="A6" t="s">
        <v>40</v>
      </c>
      <c r="C6" t="s">
        <v>50</v>
      </c>
      <c r="D6" t="s">
        <v>57</v>
      </c>
      <c r="F6" t="s">
        <v>57</v>
      </c>
      <c r="G6" t="s">
        <v>40</v>
      </c>
      <c r="H6" s="1" t="s">
        <v>41</v>
      </c>
    </row>
    <row r="7" spans="1:8" x14ac:dyDescent="0.25">
      <c r="A7" t="s">
        <v>50</v>
      </c>
      <c r="B7" s="1" t="s">
        <v>59</v>
      </c>
      <c r="C7" t="s">
        <v>69</v>
      </c>
      <c r="D7" t="s">
        <v>60</v>
      </c>
      <c r="F7" t="s">
        <v>60</v>
      </c>
      <c r="G7" t="s">
        <v>40</v>
      </c>
      <c r="H7" s="1" t="s">
        <v>41</v>
      </c>
    </row>
    <row r="8" spans="1:8" x14ac:dyDescent="0.25">
      <c r="B8" s="1" t="s">
        <v>61</v>
      </c>
      <c r="D8" t="s">
        <v>62</v>
      </c>
      <c r="F8" t="s">
        <v>62</v>
      </c>
      <c r="G8" t="s">
        <v>50</v>
      </c>
      <c r="H8" s="1" t="s">
        <v>63</v>
      </c>
    </row>
    <row r="9" spans="1:8" x14ac:dyDescent="0.25">
      <c r="A9" t="s">
        <v>64</v>
      </c>
      <c r="B9" s="1" t="s">
        <v>65</v>
      </c>
    </row>
    <row r="10" spans="1:8" x14ac:dyDescent="0.25">
      <c r="A10" t="s">
        <v>66</v>
      </c>
      <c r="B10" s="1" t="s">
        <v>67</v>
      </c>
      <c r="C10" s="2">
        <v>1</v>
      </c>
      <c r="E10" s="28" t="s">
        <v>68</v>
      </c>
    </row>
    <row r="11" spans="1:8" x14ac:dyDescent="0.25">
      <c r="B11" s="1" t="s">
        <v>69</v>
      </c>
      <c r="C11" s="30">
        <v>2</v>
      </c>
      <c r="D11" t="s">
        <v>70</v>
      </c>
      <c r="E11" s="28" t="s">
        <v>71</v>
      </c>
    </row>
    <row r="12" spans="1:8" x14ac:dyDescent="0.25">
      <c r="C12" s="30">
        <v>3</v>
      </c>
      <c r="D12" t="s">
        <v>72</v>
      </c>
      <c r="E12" s="28" t="s">
        <v>73</v>
      </c>
    </row>
    <row r="13" spans="1:8" x14ac:dyDescent="0.25">
      <c r="C13" s="31">
        <v>4</v>
      </c>
      <c r="D13" t="s">
        <v>74</v>
      </c>
      <c r="E13" s="28" t="s">
        <v>75</v>
      </c>
    </row>
    <row r="14" spans="1:8" x14ac:dyDescent="0.25">
      <c r="A14" t="s">
        <v>76</v>
      </c>
      <c r="B14" t="s">
        <v>77</v>
      </c>
      <c r="C14" s="30" t="s">
        <v>301</v>
      </c>
      <c r="D14" t="s">
        <v>69</v>
      </c>
      <c r="E14" s="28" t="s">
        <v>69</v>
      </c>
    </row>
    <row r="15" spans="1:8" x14ac:dyDescent="0.25">
      <c r="A15" t="s">
        <v>399</v>
      </c>
      <c r="B15" t="s">
        <v>79</v>
      </c>
    </row>
    <row r="16" spans="1:8" x14ac:dyDescent="0.25">
      <c r="A16" t="s">
        <v>400</v>
      </c>
      <c r="B16" t="s">
        <v>69</v>
      </c>
      <c r="C16" t="str">
        <f>LEFT('DATA COLLECTION FORM'!C39,2)</f>
        <v/>
      </c>
      <c r="E16" t="s">
        <v>275</v>
      </c>
    </row>
    <row r="17" spans="1:8" x14ac:dyDescent="0.25">
      <c r="A17" t="s">
        <v>401</v>
      </c>
      <c r="C17" t="str">
        <f>RIGHT('DATA COLLECTION FORM'!C39,2)</f>
        <v/>
      </c>
      <c r="D17" t="s">
        <v>80</v>
      </c>
      <c r="E17" t="s">
        <v>269</v>
      </c>
    </row>
    <row r="18" spans="1:8" x14ac:dyDescent="0.25">
      <c r="A18" t="s">
        <v>69</v>
      </c>
      <c r="D18" t="s">
        <v>81</v>
      </c>
      <c r="E18" t="s">
        <v>268</v>
      </c>
    </row>
    <row r="19" spans="1:8" x14ac:dyDescent="0.25">
      <c r="B19" t="s">
        <v>82</v>
      </c>
      <c r="D19" t="s">
        <v>83</v>
      </c>
      <c r="E19" t="s">
        <v>270</v>
      </c>
    </row>
    <row r="20" spans="1:8" x14ac:dyDescent="0.25">
      <c r="B20" t="s">
        <v>84</v>
      </c>
      <c r="C20" t="s">
        <v>85</v>
      </c>
      <c r="D20" t="s">
        <v>86</v>
      </c>
      <c r="E20" t="s">
        <v>271</v>
      </c>
    </row>
    <row r="21" spans="1:8" x14ac:dyDescent="0.25">
      <c r="A21" t="s">
        <v>87</v>
      </c>
      <c r="B21" t="s">
        <v>88</v>
      </c>
      <c r="C21" t="s">
        <v>89</v>
      </c>
      <c r="E21" t="s">
        <v>272</v>
      </c>
    </row>
    <row r="22" spans="1:8" x14ac:dyDescent="0.25">
      <c r="A22" t="s">
        <v>90</v>
      </c>
      <c r="B22" t="s">
        <v>91</v>
      </c>
      <c r="C22" t="s">
        <v>89</v>
      </c>
      <c r="E22" t="s">
        <v>273</v>
      </c>
    </row>
    <row r="23" spans="1:8" x14ac:dyDescent="0.25">
      <c r="A23" t="s">
        <v>92</v>
      </c>
      <c r="C23" t="s">
        <v>93</v>
      </c>
      <c r="D23" t="s">
        <v>94</v>
      </c>
      <c r="E23" t="s">
        <v>274</v>
      </c>
    </row>
    <row r="24" spans="1:8" x14ac:dyDescent="0.25">
      <c r="A24" t="s">
        <v>95</v>
      </c>
      <c r="D24" t="s">
        <v>96</v>
      </c>
    </row>
    <row r="25" spans="1:8" x14ac:dyDescent="0.25">
      <c r="A25" t="s">
        <v>97</v>
      </c>
      <c r="B25" t="s">
        <v>98</v>
      </c>
    </row>
    <row r="26" spans="1:8" x14ac:dyDescent="0.25">
      <c r="A26" t="s">
        <v>99</v>
      </c>
      <c r="B26" t="s">
        <v>100</v>
      </c>
      <c r="C26" t="s">
        <v>101</v>
      </c>
      <c r="D26" t="s">
        <v>102</v>
      </c>
      <c r="E26" t="s">
        <v>339</v>
      </c>
      <c r="F26" t="s">
        <v>339</v>
      </c>
      <c r="G26" t="s">
        <v>64</v>
      </c>
      <c r="H26" t="s">
        <v>342</v>
      </c>
    </row>
    <row r="27" spans="1:8" x14ac:dyDescent="0.25">
      <c r="A27" t="s">
        <v>103</v>
      </c>
      <c r="B27" t="s">
        <v>104</v>
      </c>
      <c r="C27" t="s">
        <v>105</v>
      </c>
      <c r="D27" t="s">
        <v>106</v>
      </c>
      <c r="E27" t="s">
        <v>340</v>
      </c>
      <c r="F27" t="s">
        <v>340</v>
      </c>
      <c r="G27" t="s">
        <v>66</v>
      </c>
      <c r="H27" t="s">
        <v>343</v>
      </c>
    </row>
    <row r="28" spans="1:8" x14ac:dyDescent="0.25">
      <c r="A28" t="s">
        <v>107</v>
      </c>
      <c r="B28" t="s">
        <v>364</v>
      </c>
      <c r="C28" t="s">
        <v>267</v>
      </c>
      <c r="E28" t="s">
        <v>341</v>
      </c>
      <c r="F28" t="s">
        <v>341</v>
      </c>
      <c r="G28" t="s">
        <v>69</v>
      </c>
    </row>
    <row r="29" spans="1:8" x14ac:dyDescent="0.25">
      <c r="A29" t="s">
        <v>108</v>
      </c>
      <c r="C29" t="s">
        <v>109</v>
      </c>
    </row>
    <row r="30" spans="1:8" x14ac:dyDescent="0.25">
      <c r="A30" t="s">
        <v>110</v>
      </c>
      <c r="B30" t="s">
        <v>111</v>
      </c>
      <c r="C30" t="s">
        <v>112</v>
      </c>
    </row>
    <row r="31" spans="1:8" x14ac:dyDescent="0.25">
      <c r="A31" t="s">
        <v>309</v>
      </c>
      <c r="B31" t="s">
        <v>114</v>
      </c>
      <c r="E31" t="e">
        <f>IF(VLOOKUP(TAXIWAYS!D5,'BACKGROUND DATA'!$E$26:$F$29,2,)=0,"",VLOOKUP(TAXIWAYS!D5,'BACKGROUND DATA'!$E$26:$F$29,2,))</f>
        <v>#N/A</v>
      </c>
    </row>
    <row r="32" spans="1:8" x14ac:dyDescent="0.25">
      <c r="A32" t="s">
        <v>310</v>
      </c>
      <c r="B32" t="s">
        <v>116</v>
      </c>
      <c r="E32" s="37">
        <f>TAXIWAYS!I5*0.145038</f>
        <v>0</v>
      </c>
    </row>
    <row r="33" spans="1:5" x14ac:dyDescent="0.25">
      <c r="A33" t="s">
        <v>311</v>
      </c>
      <c r="C33" t="s">
        <v>161</v>
      </c>
      <c r="E33" t="e">
        <f>IF(VLOOKUP(TAXIWAYS!F5,'BACKGROUND DATA'!$G$26:$H$28,2,)=0,"",VLOOKUP(TAXIWAYS!F5,'BACKGROUND DATA'!$G$26:$H$28,2,))</f>
        <v>#N/A</v>
      </c>
    </row>
    <row r="34" spans="1:5" x14ac:dyDescent="0.25">
      <c r="A34" t="s">
        <v>313</v>
      </c>
      <c r="C34" t="s">
        <v>162</v>
      </c>
      <c r="E34" t="str">
        <f>LEFT(TAXIWAYS!G5,1)</f>
        <v/>
      </c>
    </row>
    <row r="35" spans="1:5" x14ac:dyDescent="0.25">
      <c r="A35" t="s">
        <v>312</v>
      </c>
      <c r="B35" t="s">
        <v>278</v>
      </c>
      <c r="C35" t="s">
        <v>163</v>
      </c>
      <c r="E35" t="str">
        <f>LEFT(TAXIWAYS!K5,1)</f>
        <v/>
      </c>
    </row>
    <row r="36" spans="1:5" x14ac:dyDescent="0.25">
      <c r="A36" t="s">
        <v>113</v>
      </c>
      <c r="B36" t="s">
        <v>279</v>
      </c>
    </row>
    <row r="37" spans="1:5" x14ac:dyDescent="0.25">
      <c r="A37" t="s">
        <v>115</v>
      </c>
      <c r="C37" t="s">
        <v>349</v>
      </c>
      <c r="D37" t="s">
        <v>356</v>
      </c>
    </row>
    <row r="38" spans="1:5" x14ac:dyDescent="0.25">
      <c r="A38" t="s">
        <v>117</v>
      </c>
      <c r="B38" t="s">
        <v>307</v>
      </c>
      <c r="C38" t="s">
        <v>350</v>
      </c>
      <c r="D38" t="s">
        <v>357</v>
      </c>
    </row>
    <row r="39" spans="1:5" x14ac:dyDescent="0.25">
      <c r="B39" t="s">
        <v>308</v>
      </c>
      <c r="C39" t="s">
        <v>351</v>
      </c>
      <c r="D39" t="s">
        <v>363</v>
      </c>
    </row>
    <row r="40" spans="1:5" x14ac:dyDescent="0.25">
      <c r="A40" t="s">
        <v>317</v>
      </c>
      <c r="C40" t="s">
        <v>352</v>
      </c>
      <c r="D40" t="s">
        <v>358</v>
      </c>
    </row>
    <row r="41" spans="1:5" x14ac:dyDescent="0.25">
      <c r="A41" t="s">
        <v>318</v>
      </c>
      <c r="C41" t="s">
        <v>353</v>
      </c>
      <c r="D41" t="s">
        <v>359</v>
      </c>
    </row>
    <row r="42" spans="1:5" x14ac:dyDescent="0.25">
      <c r="C42" t="s">
        <v>354</v>
      </c>
      <c r="D42" t="s">
        <v>360</v>
      </c>
    </row>
    <row r="43" spans="1:5" x14ac:dyDescent="0.25">
      <c r="C43" t="s">
        <v>69</v>
      </c>
      <c r="D43" t="s">
        <v>361</v>
      </c>
    </row>
    <row r="44" spans="1:5" x14ac:dyDescent="0.25">
      <c r="A44" t="s">
        <v>164</v>
      </c>
      <c r="D44" t="s">
        <v>362</v>
      </c>
    </row>
    <row r="45" spans="1:5" x14ac:dyDescent="0.25">
      <c r="A45" t="s">
        <v>165</v>
      </c>
    </row>
    <row r="46" spans="1:5" x14ac:dyDescent="0.25">
      <c r="A46" t="s">
        <v>166</v>
      </c>
    </row>
  </sheetData>
  <pageMargins left="0.7" right="0.7" top="0.75" bottom="0.75" header="0.3" footer="0.3"/>
  <pageSetup paperSize="9" orientation="portrait" r:id="rId1"/>
  <headerFooter>
    <oddHeader>&amp;C&amp;"Calibri"&amp;10&amp;K000000 OFFICIAL&amp;1#_x000D_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DATA COLLECTION FORM</vt:lpstr>
      <vt:lpstr>TAXIWAYS</vt:lpstr>
      <vt:lpstr>APRONS AND ACFT STANDS</vt:lpstr>
      <vt:lpstr>RWY AND APCH LGT</vt:lpstr>
      <vt:lpstr>AD DIAGRAM</vt:lpstr>
      <vt:lpstr>BACKGROUND DATA</vt:lpstr>
    </vt:vector>
  </TitlesOfParts>
  <Company>Airservices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Lalljee, Kenny</dc:creator>
  <cp:lastModifiedBy>Paul Nugent</cp:lastModifiedBy>
  <dcterms:created xsi:type="dcterms:W3CDTF">2019-07-29T03:37:43Z</dcterms:created>
  <dcterms:modified xsi:type="dcterms:W3CDTF">2025-02-24T00:52:44Z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bf277e0-b915-4def-b08f-513660525139_Enabled">
    <vt:lpwstr>true</vt:lpwstr>
  </property>
  <property fmtid="{D5CDD505-2E9C-101B-9397-08002B2CF9AE}" pid="3" name="MSIP_Label_fbf277e0-b915-4def-b08f-513660525139_SetDate">
    <vt:lpwstr>2022-07-28T01:14:16Z</vt:lpwstr>
  </property>
  <property fmtid="{D5CDD505-2E9C-101B-9397-08002B2CF9AE}" pid="4" name="MSIP_Label_fbf277e0-b915-4def-b08f-513660525139_Method">
    <vt:lpwstr>Privileged</vt:lpwstr>
  </property>
  <property fmtid="{D5CDD505-2E9C-101B-9397-08002B2CF9AE}" pid="5" name="MSIP_Label_fbf277e0-b915-4def-b08f-513660525139_Name">
    <vt:lpwstr>OFFICIAL</vt:lpwstr>
  </property>
  <property fmtid="{D5CDD505-2E9C-101B-9397-08002B2CF9AE}" pid="6" name="MSIP_Label_fbf277e0-b915-4def-b08f-513660525139_SiteId">
    <vt:lpwstr>ab692ff1-9191-4d16-9b12-7345739afcd5</vt:lpwstr>
  </property>
  <property fmtid="{D5CDD505-2E9C-101B-9397-08002B2CF9AE}" pid="7" name="MSIP_Label_fbf277e0-b915-4def-b08f-513660525139_ActionId">
    <vt:lpwstr>2440da4a-b370-4fbf-a3d1-b0e243a4d69e</vt:lpwstr>
  </property>
  <property fmtid="{D5CDD505-2E9C-101B-9397-08002B2CF9AE}" pid="8" name="MSIP_Label_fbf277e0-b915-4def-b08f-513660525139_ContentBits">
    <vt:lpwstr>1</vt:lpwstr>
  </property>
</Properties>
</file>